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d.docs.live.net/129ac966eb290205/Escritorio/"/>
    </mc:Choice>
  </mc:AlternateContent>
  <xr:revisionPtr revIDLastSave="1" documentId="8_{77EA1092-8977-44F7-9D23-AAEF24567690}" xr6:coauthVersionLast="47" xr6:coauthVersionMax="47" xr10:uidLastSave="{BF0F4410-B6F4-4579-96AB-6AADA85E840D}"/>
  <bookViews>
    <workbookView xWindow="-120" yWindow="-120" windowWidth="29040" windowHeight="15840" xr2:uid="{00000000-000D-0000-FFFF-FFFF00000000}"/>
  </bookViews>
  <sheets>
    <sheet name="ÍNDICES" sheetId="1" r:id="rId1"/>
    <sheet name="HABITAT" sheetId="2" r:id="rId2"/>
    <sheet name="INSTRUCCIONES" sheetId="3" r:id="rId3"/>
  </sheets>
  <calcPr calcId="191029"/>
</workbook>
</file>

<file path=xl/calcChain.xml><?xml version="1.0" encoding="utf-8"?>
<calcChain xmlns="http://schemas.openxmlformats.org/spreadsheetml/2006/main">
  <c r="K83" i="1" l="1"/>
  <c r="K81" i="1"/>
  <c r="K85" i="1"/>
  <c r="K74" i="1"/>
  <c r="K65" i="1"/>
  <c r="K72" i="1"/>
  <c r="K77" i="1"/>
  <c r="K60" i="1"/>
  <c r="K61" i="1"/>
  <c r="K58" i="1"/>
  <c r="K59" i="1"/>
  <c r="K55" i="1"/>
  <c r="K53" i="1"/>
  <c r="K47" i="1"/>
  <c r="K36" i="1"/>
  <c r="K32" i="1"/>
  <c r="K21" i="1"/>
  <c r="K18" i="1"/>
  <c r="K14" i="1"/>
  <c r="D91" i="1"/>
  <c r="K51" i="1"/>
  <c r="K7" i="1"/>
  <c r="K8" i="1"/>
  <c r="K9" i="1"/>
  <c r="K10" i="1"/>
  <c r="K11" i="1"/>
  <c r="K12" i="1"/>
  <c r="K13" i="1"/>
  <c r="K15" i="1"/>
  <c r="K16" i="1"/>
  <c r="K17" i="1"/>
  <c r="K19" i="1"/>
  <c r="K20" i="1"/>
  <c r="K22" i="1"/>
  <c r="K23" i="1"/>
  <c r="K24" i="1"/>
  <c r="K25" i="1"/>
  <c r="K26" i="1"/>
  <c r="K27" i="1"/>
  <c r="K28" i="1"/>
  <c r="K29" i="1"/>
  <c r="K30" i="1"/>
  <c r="K31" i="1"/>
  <c r="K33" i="1"/>
  <c r="K34" i="1"/>
  <c r="K35" i="1"/>
  <c r="K37" i="1"/>
  <c r="K38" i="1"/>
  <c r="K39" i="1"/>
  <c r="K40" i="1"/>
  <c r="K41" i="1"/>
  <c r="K42" i="1"/>
  <c r="K43" i="1"/>
  <c r="K44" i="1"/>
  <c r="K45" i="1"/>
  <c r="K46" i="1"/>
  <c r="K48" i="1"/>
  <c r="K49" i="1"/>
  <c r="K50" i="1"/>
  <c r="K52" i="1"/>
  <c r="K54" i="1"/>
  <c r="K56" i="1"/>
  <c r="K57" i="1"/>
  <c r="K62" i="1"/>
  <c r="K63" i="1"/>
  <c r="K64" i="1"/>
  <c r="K66" i="1"/>
  <c r="K67" i="1"/>
  <c r="K68" i="1"/>
  <c r="K69" i="1"/>
  <c r="K70" i="1"/>
  <c r="K71" i="1"/>
  <c r="K73" i="1"/>
  <c r="K75" i="1"/>
  <c r="K76" i="1"/>
  <c r="K78" i="1"/>
  <c r="K79" i="1"/>
  <c r="K80" i="1"/>
  <c r="K82" i="1"/>
  <c r="K84" i="1"/>
  <c r="K86" i="1"/>
  <c r="K87" i="1"/>
  <c r="K88" i="1"/>
  <c r="K89" i="1"/>
  <c r="N83" i="1" l="1"/>
  <c r="N11" i="1"/>
  <c r="N13" i="1"/>
  <c r="N16" i="1"/>
  <c r="N17" i="1"/>
  <c r="N19" i="1"/>
  <c r="N20" i="1"/>
  <c r="N22" i="1"/>
  <c r="N31" i="1"/>
  <c r="N33" i="1"/>
  <c r="N34" i="1"/>
  <c r="N39" i="1"/>
  <c r="N43" i="1"/>
  <c r="N44" i="1"/>
  <c r="N52" i="1"/>
  <c r="N54" i="1"/>
  <c r="N56" i="1"/>
  <c r="N57" i="1"/>
  <c r="N63" i="1"/>
  <c r="N64" i="1"/>
  <c r="N65" i="1"/>
  <c r="N66" i="1"/>
  <c r="N67" i="1"/>
  <c r="N68" i="1"/>
  <c r="N69" i="1"/>
  <c r="N70" i="1"/>
  <c r="N71" i="1"/>
  <c r="N73" i="1"/>
  <c r="N76" i="1"/>
  <c r="N82" i="1"/>
  <c r="N84" i="1"/>
  <c r="N86" i="1"/>
  <c r="N87" i="1"/>
  <c r="N88" i="1"/>
  <c r="N89" i="1"/>
  <c r="K6" i="1" l="1"/>
  <c r="N75" i="1" s="1"/>
  <c r="N79" i="1" l="1"/>
  <c r="N78" i="1"/>
  <c r="N50" i="1"/>
  <c r="N80" i="1"/>
  <c r="N46" i="1"/>
  <c r="N45" i="1"/>
  <c r="N49" i="1"/>
  <c r="N48" i="1"/>
  <c r="N41" i="1"/>
  <c r="N40" i="1"/>
  <c r="N38" i="1"/>
  <c r="N42" i="1"/>
  <c r="N35" i="1"/>
  <c r="N36" i="1"/>
  <c r="N28" i="1"/>
  <c r="N29" i="1"/>
  <c r="N24" i="1"/>
  <c r="N30" i="1"/>
  <c r="N27" i="1"/>
  <c r="N26" i="1"/>
  <c r="N23" i="1"/>
  <c r="N25" i="1"/>
  <c r="N12" i="1"/>
  <c r="N15" i="1"/>
  <c r="N10" i="1"/>
  <c r="N9" i="1"/>
  <c r="N7" i="1"/>
  <c r="N8" i="1"/>
  <c r="K90" i="1"/>
  <c r="M83" i="1" s="1"/>
  <c r="K94" i="1" l="1"/>
  <c r="M25" i="1"/>
  <c r="K91" i="1"/>
  <c r="M29" i="1"/>
  <c r="M9" i="1"/>
  <c r="M56" i="1"/>
  <c r="M28" i="1"/>
  <c r="M63" i="1"/>
  <c r="M33" i="1"/>
  <c r="M89" i="1"/>
  <c r="M12" i="1"/>
  <c r="M87" i="1"/>
  <c r="M7" i="1"/>
  <c r="M20" i="1"/>
  <c r="M42" i="1"/>
  <c r="M82" i="1"/>
  <c r="M71" i="1"/>
  <c r="M11" i="1"/>
  <c r="M52" i="1"/>
  <c r="M68" i="1"/>
  <c r="M84" i="1"/>
  <c r="M36" i="1"/>
  <c r="M49" i="1"/>
  <c r="M13" i="1"/>
  <c r="M41" i="1"/>
  <c r="M15" i="1"/>
  <c r="M66" i="1"/>
  <c r="M8" i="1"/>
  <c r="M27" i="1"/>
  <c r="M46" i="1"/>
  <c r="M69" i="1"/>
  <c r="M17" i="1"/>
  <c r="M50" i="1"/>
  <c r="M23" i="1"/>
  <c r="M57" i="1"/>
  <c r="M70" i="1"/>
  <c r="M30" i="1"/>
  <c r="M80" i="1"/>
  <c r="M34" i="1"/>
  <c r="M65" i="1"/>
  <c r="M48" i="1"/>
  <c r="M16" i="1"/>
  <c r="M40" i="1"/>
  <c r="M39" i="1"/>
  <c r="M73" i="1"/>
  <c r="M43" i="1"/>
  <c r="M31" i="1"/>
  <c r="M45" i="1"/>
  <c r="M78" i="1"/>
  <c r="M19" i="1"/>
  <c r="M26" i="1"/>
  <c r="M24" i="1"/>
  <c r="M79" i="1"/>
  <c r="M86" i="1"/>
  <c r="M35" i="1"/>
  <c r="M44" i="1"/>
  <c r="M64" i="1"/>
  <c r="M67" i="1"/>
  <c r="M75" i="1"/>
  <c r="M88" i="1"/>
  <c r="M38" i="1"/>
  <c r="M76" i="1"/>
  <c r="M22" i="1"/>
  <c r="M54" i="1"/>
  <c r="M10" i="1"/>
  <c r="K92" i="1" l="1"/>
  <c r="K93" i="1"/>
</calcChain>
</file>

<file path=xl/sharedStrings.xml><?xml version="1.0" encoding="utf-8"?>
<sst xmlns="http://schemas.openxmlformats.org/spreadsheetml/2006/main" count="520" uniqueCount="471">
  <si>
    <t xml:space="preserve">NOMBRE DEL LUGAR                                                                                           </t>
  </si>
  <si>
    <t>MUNICIPIO</t>
  </si>
  <si>
    <t>MUESTREO:</t>
  </si>
  <si>
    <t xml:space="preserve">UTM     </t>
  </si>
  <si>
    <t>Observador</t>
  </si>
  <si>
    <t>TºC aire /agua</t>
  </si>
  <si>
    <t>Met.</t>
  </si>
  <si>
    <t xml:space="preserve">fecha:       /     /     </t>
  </si>
  <si>
    <t>hora de llegada</t>
  </si>
  <si>
    <t>hora de salida</t>
  </si>
  <si>
    <t>HÁBITAT,según normativa EU,2003</t>
  </si>
  <si>
    <t>Especies</t>
  </si>
  <si>
    <t>TD</t>
  </si>
  <si>
    <t>M</t>
  </si>
  <si>
    <t>H</t>
  </si>
  <si>
    <t>M/H</t>
  </si>
  <si>
    <t>TE</t>
  </si>
  <si>
    <t>EXV</t>
  </si>
  <si>
    <t>Calopteryx haemorrhoidalis</t>
  </si>
  <si>
    <r>
      <t xml:space="preserve">(Vander Linden, </t>
    </r>
    <r>
      <rPr>
        <sz val="11"/>
        <color theme="1"/>
        <rFont val="Calibri"/>
        <family val="2"/>
        <scheme val="minor"/>
      </rPr>
      <t>1825)</t>
    </r>
  </si>
  <si>
    <t>Calopteryx virgo</t>
  </si>
  <si>
    <t>(Linnaeus, 1758)</t>
  </si>
  <si>
    <t>Calopteryx xanthostoma</t>
  </si>
  <si>
    <t>(Charpentier, 1840)</t>
  </si>
  <si>
    <t>Lestes barbarus</t>
  </si>
  <si>
    <t>(Fabricius, 1798)</t>
  </si>
  <si>
    <t>Lestes dryas</t>
  </si>
  <si>
    <t>Kirbyi, 1890</t>
  </si>
  <si>
    <t>Lestes macrostigma</t>
  </si>
  <si>
    <t>(Eversmann, 1836)</t>
  </si>
  <si>
    <t>Lestes virens</t>
  </si>
  <si>
    <t>(Charpentier, 1825)</t>
  </si>
  <si>
    <t>Sympecma fusca</t>
  </si>
  <si>
    <r>
      <t xml:space="preserve">(Vander Linden, </t>
    </r>
    <r>
      <rPr>
        <sz val="11"/>
        <color theme="1"/>
        <rFont val="Calibri"/>
        <family val="2"/>
        <scheme val="minor"/>
      </rPr>
      <t>1820)</t>
    </r>
  </si>
  <si>
    <t>Coenagrion caerulescens</t>
  </si>
  <si>
    <t xml:space="preserve">(Fonscolombe, 1838) </t>
  </si>
  <si>
    <t>Coenagrion mercuriale</t>
  </si>
  <si>
    <t>Coenagrion puella</t>
  </si>
  <si>
    <t>Coenagrion scitulum</t>
  </si>
  <si>
    <t>(Rambur, 1842)</t>
  </si>
  <si>
    <t>Erythromma lindenii</t>
  </si>
  <si>
    <t>(Selys, 1840)</t>
  </si>
  <si>
    <t>Erythromma viridulum</t>
  </si>
  <si>
    <t>Enallagma cyathigerum</t>
  </si>
  <si>
    <t>Ischnura elegans</t>
  </si>
  <si>
    <t>Ischnura graellsii</t>
  </si>
  <si>
    <t>Ischnura pumilio</t>
  </si>
  <si>
    <t>Ceriagrion tenellum</t>
  </si>
  <si>
    <t>(De Villiers, 1789)</t>
  </si>
  <si>
    <t>Pyrrhosoma nymphula</t>
  </si>
  <si>
    <t>(Sulzer, 1776)</t>
  </si>
  <si>
    <t>Platycnemis acutipennis</t>
  </si>
  <si>
    <t>Selys, 1841</t>
  </si>
  <si>
    <t>Platycnemis latipes</t>
  </si>
  <si>
    <t>Rambur, 1842</t>
  </si>
  <si>
    <t>Aeshna affinis</t>
  </si>
  <si>
    <t>Aeschna cyanea</t>
  </si>
  <si>
    <t>(Müller, 1764)</t>
  </si>
  <si>
    <t>Aeschna isoceles</t>
  </si>
  <si>
    <t>(Müller, 1767)</t>
  </si>
  <si>
    <t>Aeshna mixta</t>
  </si>
  <si>
    <t>Latreille, 1805</t>
  </si>
  <si>
    <t>Anax ephippiger</t>
  </si>
  <si>
    <t>(Burmeister, 1839)</t>
  </si>
  <si>
    <t>Anax imperator</t>
  </si>
  <si>
    <t>Leach, 1815</t>
  </si>
  <si>
    <t>Anax parthenope</t>
  </si>
  <si>
    <t>(Selys, 1839)</t>
  </si>
  <si>
    <t>Boyeria irene</t>
  </si>
  <si>
    <t>Brachytrom pratense</t>
  </si>
  <si>
    <t>Gomphus graslinii</t>
  </si>
  <si>
    <t>Gomphus pulchellus</t>
  </si>
  <si>
    <t>Selys, 1840</t>
  </si>
  <si>
    <t>Gomphus simillimus</t>
  </si>
  <si>
    <t>Onychogomphus costae</t>
  </si>
  <si>
    <t>Selys, 1885</t>
  </si>
  <si>
    <t>Onychogomphus forcipatus</t>
  </si>
  <si>
    <t>Onychogomphus uncatus</t>
  </si>
  <si>
    <t>Paragomphus genei</t>
  </si>
  <si>
    <t>(Sélys, 1841)</t>
  </si>
  <si>
    <t>Cordulegaster boltonii</t>
  </si>
  <si>
    <t>(Donovan, 1807)</t>
  </si>
  <si>
    <t>Oxygastra curtisii</t>
  </si>
  <si>
    <t>(Dale, 1834)</t>
  </si>
  <si>
    <t>Macromia splendens</t>
  </si>
  <si>
    <t>(Pictet, 1843)</t>
  </si>
  <si>
    <t>Libellula quadrimaculata</t>
  </si>
  <si>
    <t>Libellula depressa</t>
  </si>
  <si>
    <t>Lebellula fulva</t>
  </si>
  <si>
    <t>Orthetrum brunneum</t>
  </si>
  <si>
    <t>(Fonscolombe, 1837)</t>
  </si>
  <si>
    <t>Orthetrum cancellatum</t>
  </si>
  <si>
    <t>Orthetrum coerulescens</t>
  </si>
  <si>
    <t>(Fabricius, 1789)</t>
  </si>
  <si>
    <t>Orthetrum nitidinerve</t>
  </si>
  <si>
    <t>Orthetrum chrysostigma</t>
  </si>
  <si>
    <t>Orthetrum trinacria</t>
  </si>
  <si>
    <t>Sympetrum meridionale</t>
  </si>
  <si>
    <t>Sympetrum flaveolum</t>
  </si>
  <si>
    <t>Sympetrum fonscolombii</t>
  </si>
  <si>
    <t>(Sélys, 1840)</t>
  </si>
  <si>
    <t>Sympetrum sanguineum</t>
  </si>
  <si>
    <t>Sympetrum sinaiticum</t>
  </si>
  <si>
    <t>(Dumont, 1977)</t>
  </si>
  <si>
    <t>Sympetrum striolatum</t>
  </si>
  <si>
    <t>Crocothemis erythraea</t>
  </si>
  <si>
    <t>(Brullé, 1832)</t>
  </si>
  <si>
    <t>Trithemis annulata</t>
  </si>
  <si>
    <t>(Palisot de Beauvais, 1807)</t>
  </si>
  <si>
    <t>Trithemis kirbyi</t>
  </si>
  <si>
    <t>(Sélys, 1849)</t>
  </si>
  <si>
    <t>Brachythemis impartita</t>
  </si>
  <si>
    <t>(Karsh, 1890)</t>
  </si>
  <si>
    <t>Diplacodes lefebvrii</t>
  </si>
  <si>
    <t>Selysiothemis nigra</t>
  </si>
  <si>
    <t>(Van der Linden, 1825)</t>
  </si>
  <si>
    <t>Zygonyx torridus</t>
  </si>
  <si>
    <t>(Kirby, 1889)</t>
  </si>
  <si>
    <t>ANEXO I</t>
  </si>
  <si>
    <t>TIPOS DE HÁBITATS NATURALES DE INTERÉS COMUNITARIO CUYA</t>
  </si>
  <si>
    <t>CONSERVACIÓN REQUIERE LA DESIGNACIÓN DE ZONAS DE ESPECIAL</t>
  </si>
  <si>
    <t>CONSERVACIÓN</t>
  </si>
  <si>
    <t>Interpretación</t>
  </si>
  <si>
    <t>En el "Manual de Interpretación de los Hábitats de la Unión Europea", aprobado por el Comité</t>
  </si>
  <si>
    <t>establecido por el artículo 20 (Comité Hábitats) y publicado por la Comisión Europea, se ofrecen</t>
  </si>
  <si>
    <t>orientaciones para la interpretación de cada tipo de hábitat.</t>
  </si>
  <si>
    <t>El código corresponde al código NATURA 2000.</t>
  </si>
  <si>
    <t>El símbolo "*" indica los tipos de hábitats prioritarios.</t>
  </si>
  <si>
    <t>1. HÁBITATS COSTEROS Y VEGETACIONES HALOFÍTICAS</t>
  </si>
  <si>
    <t>11. Aguas marinas y medios de marea</t>
  </si>
  <si>
    <t>1110 Bancos de arena cubiertos permanentemente por agua marina, poco profunda</t>
  </si>
  <si>
    <r>
      <t xml:space="preserve">1120 * Praderas de </t>
    </r>
    <r>
      <rPr>
        <i/>
        <sz val="11"/>
        <color indexed="8"/>
        <rFont val="Times New Roman"/>
        <family val="1"/>
      </rPr>
      <t xml:space="preserve">Posidonia </t>
    </r>
    <r>
      <rPr>
        <sz val="11"/>
        <color indexed="8"/>
        <rFont val="Times New Roman"/>
        <family val="1"/>
      </rPr>
      <t>(</t>
    </r>
    <r>
      <rPr>
        <i/>
        <sz val="11"/>
        <color indexed="8"/>
        <rFont val="Times New Roman"/>
        <family val="1"/>
      </rPr>
      <t>Posidonion oceanicae</t>
    </r>
    <r>
      <rPr>
        <sz val="11"/>
        <color indexed="8"/>
        <rFont val="Times New Roman"/>
        <family val="1"/>
      </rPr>
      <t>)</t>
    </r>
  </si>
  <si>
    <t>1130 Estuarios</t>
  </si>
  <si>
    <t>1140 Llanos fangosos o arenosos que no están cubiertos de agua cuando hay marea baja</t>
  </si>
  <si>
    <t>1150 * Lagunas costeras</t>
  </si>
  <si>
    <t>1160 Grandes calas y bahías poco profundas</t>
  </si>
  <si>
    <t>1170 Arrecifes</t>
  </si>
  <si>
    <t>1180 Estructuras submarinas causadas por emisiones de gases</t>
  </si>
  <si>
    <t>12. Acantilados marítimos y playas de guijarros</t>
  </si>
  <si>
    <t>1210 Vegetación anual sobre desechos marinos acumulados</t>
  </si>
  <si>
    <t>1220 Vegetación perenne de bancos de guijarros</t>
  </si>
  <si>
    <t>1230 Acantilados con vegetación de las costas atlánticas y bálticas</t>
  </si>
  <si>
    <r>
      <t xml:space="preserve">1240 Acantilados con vegetación de las costas mediterráneas con </t>
    </r>
    <r>
      <rPr>
        <i/>
        <sz val="11"/>
        <color indexed="8"/>
        <rFont val="Times New Roman"/>
        <family val="1"/>
      </rPr>
      <t xml:space="preserve">Limonium </t>
    </r>
    <r>
      <rPr>
        <sz val="11"/>
        <color indexed="8"/>
        <rFont val="Times New Roman"/>
        <family val="1"/>
      </rPr>
      <t>spp. endémicos</t>
    </r>
  </si>
  <si>
    <t>1250 Acantilados con vegetación endémica de las costas macaronésicas</t>
  </si>
  <si>
    <t>13. Marismas y pastizales salinos atlánticos y continentales</t>
  </si>
  <si>
    <r>
      <t xml:space="preserve">1310 Vegetación anual pionera con </t>
    </r>
    <r>
      <rPr>
        <i/>
        <sz val="11"/>
        <color indexed="8"/>
        <rFont val="Times New Roman"/>
        <family val="1"/>
      </rPr>
      <t xml:space="preserve">Salicornia </t>
    </r>
    <r>
      <rPr>
        <sz val="11"/>
        <color indexed="8"/>
        <rFont val="Times New Roman"/>
        <family val="1"/>
      </rPr>
      <t>y otras especies de zonas fangosas o arenosas</t>
    </r>
  </si>
  <si>
    <r>
      <t xml:space="preserve">1320 Pastizales de </t>
    </r>
    <r>
      <rPr>
        <i/>
        <sz val="11"/>
        <color indexed="8"/>
        <rFont val="Times New Roman"/>
        <family val="1"/>
      </rPr>
      <t xml:space="preserve">Spartina </t>
    </r>
    <r>
      <rPr>
        <sz val="11"/>
        <color indexed="8"/>
        <rFont val="Times New Roman"/>
        <family val="1"/>
      </rPr>
      <t>(</t>
    </r>
    <r>
      <rPr>
        <i/>
        <sz val="11"/>
        <color indexed="8"/>
        <rFont val="Times New Roman"/>
        <family val="1"/>
      </rPr>
      <t>Spartinion maritimi</t>
    </r>
    <r>
      <rPr>
        <sz val="11"/>
        <color indexed="8"/>
        <rFont val="Times New Roman"/>
        <family val="1"/>
      </rPr>
      <t>)</t>
    </r>
  </si>
  <si>
    <r>
      <t>1330 Pastizales salinos atlánticos (</t>
    </r>
    <r>
      <rPr>
        <i/>
        <sz val="11"/>
        <color indexed="8"/>
        <rFont val="Times New Roman"/>
        <family val="1"/>
      </rPr>
      <t>Glauco-Puccinellietalia maritimae</t>
    </r>
    <r>
      <rPr>
        <sz val="11"/>
        <color indexed="8"/>
        <rFont val="Times New Roman"/>
        <family val="1"/>
      </rPr>
      <t>)</t>
    </r>
  </si>
  <si>
    <t>Anexo I pág.2</t>
  </si>
  <si>
    <t>1340 * Pastizales salinos continentales</t>
  </si>
  <si>
    <t>14. Marismas y pastizales salinos mediterráneos y termoatlánticos</t>
  </si>
  <si>
    <r>
      <t>1410 Pastizales salinos mediterráneos (</t>
    </r>
    <r>
      <rPr>
        <i/>
        <sz val="11"/>
        <color indexed="8"/>
        <rFont val="Times New Roman"/>
        <family val="1"/>
      </rPr>
      <t>Juncetalia maritimi</t>
    </r>
    <r>
      <rPr>
        <sz val="11"/>
        <color indexed="8"/>
        <rFont val="Times New Roman"/>
        <family val="1"/>
      </rPr>
      <t>)</t>
    </r>
  </si>
  <si>
    <r>
      <t xml:space="preserve">1420 Matorrales halófilos mediterráneos y termoatlánticos </t>
    </r>
    <r>
      <rPr>
        <i/>
        <sz val="11"/>
        <color indexed="8"/>
        <rFont val="Times New Roman"/>
        <family val="1"/>
      </rPr>
      <t>(Sarcocornetea fruticosi)</t>
    </r>
  </si>
  <si>
    <r>
      <t>1430 Matorrales halo-nitrófilos (</t>
    </r>
    <r>
      <rPr>
        <i/>
        <sz val="11"/>
        <color indexed="8"/>
        <rFont val="Times New Roman"/>
        <family val="1"/>
      </rPr>
      <t>Pegano-Salsoletea</t>
    </r>
    <r>
      <rPr>
        <sz val="11"/>
        <color indexed="8"/>
        <rFont val="Times New Roman"/>
        <family val="1"/>
      </rPr>
      <t>)</t>
    </r>
  </si>
  <si>
    <t>15. Estepas continentales halófilas y gipsófilas</t>
  </si>
  <si>
    <r>
      <t>1510 * Estepas salinas mediterráneas (</t>
    </r>
    <r>
      <rPr>
        <i/>
        <sz val="11"/>
        <color indexed="8"/>
        <rFont val="Times New Roman"/>
        <family val="1"/>
      </rPr>
      <t>Limonietalia</t>
    </r>
    <r>
      <rPr>
        <sz val="11"/>
        <color indexed="8"/>
        <rFont val="Times New Roman"/>
        <family val="1"/>
      </rPr>
      <t>)</t>
    </r>
  </si>
  <si>
    <r>
      <t>1520 * Vegetación gipsícola ibérica (</t>
    </r>
    <r>
      <rPr>
        <i/>
        <sz val="11"/>
        <color indexed="8"/>
        <rFont val="Times New Roman"/>
        <family val="1"/>
      </rPr>
      <t>Gypsophiletalia</t>
    </r>
    <r>
      <rPr>
        <sz val="11"/>
        <color indexed="8"/>
        <rFont val="Times New Roman"/>
        <family val="1"/>
      </rPr>
      <t>)</t>
    </r>
  </si>
  <si>
    <t>1530 * Estepas y marismas salinas panónicas</t>
  </si>
  <si>
    <t>16. Archipiélagos, costas y superficies emergidas del Báltico boreal</t>
  </si>
  <si>
    <t>1610 Islas esker del Báltico con vegetación de playas de arena, de rocas o de guijarros y</t>
  </si>
  <si>
    <t>vegetación sublitoral</t>
  </si>
  <si>
    <t>1620 Islotes e islitas del Báltico boreal</t>
  </si>
  <si>
    <t>1630 * Praderas costeras del Báltico boreal</t>
  </si>
  <si>
    <t>1640 Playas de arena con vegetación vivaz del Báltico boreal</t>
  </si>
  <si>
    <t>1650 Calas estrechas del Báltico boreal</t>
  </si>
  <si>
    <t>2. DUNAS MARITIMAS Y CONTINENTALES</t>
  </si>
  <si>
    <t>21. Dunas marítimas de las costas atlánticas, del mar del Norte y del Báltico</t>
  </si>
  <si>
    <t>2110 Dunas móviles embrionarias</t>
  </si>
  <si>
    <r>
      <t xml:space="preserve">2120 Dunas móviles de litoral con </t>
    </r>
    <r>
      <rPr>
        <i/>
        <sz val="11"/>
        <color indexed="8"/>
        <rFont val="Times New Roman"/>
        <family val="1"/>
      </rPr>
      <t xml:space="preserve">Ammophila arenaria </t>
    </r>
    <r>
      <rPr>
        <sz val="11"/>
        <color indexed="8"/>
        <rFont val="Times New Roman"/>
        <family val="1"/>
      </rPr>
      <t>("dunas blancas")</t>
    </r>
  </si>
  <si>
    <t>2130 * Dunas costeras fijas con vegetación herbácea ("dunas grises")</t>
  </si>
  <si>
    <r>
      <t xml:space="preserve">2140 * Dunas fijas descalcificadas con </t>
    </r>
    <r>
      <rPr>
        <i/>
        <sz val="11"/>
        <color indexed="8"/>
        <rFont val="Times New Roman"/>
        <family val="1"/>
      </rPr>
      <t>Empetrum nigrum</t>
    </r>
  </si>
  <si>
    <r>
      <t>2150 * Dunas fijas descalcificadas atlánticas (</t>
    </r>
    <r>
      <rPr>
        <i/>
        <sz val="11"/>
        <color indexed="8"/>
        <rFont val="Times New Roman"/>
        <family val="1"/>
      </rPr>
      <t>Calluno-Ulicetea)</t>
    </r>
  </si>
  <si>
    <r>
      <t xml:space="preserve">2160 Dunas con </t>
    </r>
    <r>
      <rPr>
        <i/>
        <sz val="11"/>
        <color indexed="8"/>
        <rFont val="Times New Roman"/>
        <family val="1"/>
      </rPr>
      <t>Hippophae rhamnoides</t>
    </r>
  </si>
  <si>
    <r>
      <t xml:space="preserve">2170 Dunas con </t>
    </r>
    <r>
      <rPr>
        <i/>
        <sz val="11"/>
        <color indexed="8"/>
        <rFont val="Times New Roman"/>
        <family val="1"/>
      </rPr>
      <t xml:space="preserve">Salix repens </t>
    </r>
    <r>
      <rPr>
        <sz val="11"/>
        <color indexed="8"/>
        <rFont val="Times New Roman"/>
        <family val="1"/>
      </rPr>
      <t>spp</t>
    </r>
    <r>
      <rPr>
        <i/>
        <sz val="11"/>
        <color indexed="8"/>
        <rFont val="Times New Roman"/>
        <family val="1"/>
      </rPr>
      <t>. argentea (Salicion arenariae)</t>
    </r>
  </si>
  <si>
    <t>2180 Dunas arboladas de las regiones atlánticas, continental y boreal</t>
  </si>
  <si>
    <t>2190 Depresiones intradunales húmedas</t>
  </si>
  <si>
    <t>21A0 Machairs (* en Irlanda)</t>
  </si>
  <si>
    <t>Anexo I pág.3</t>
  </si>
  <si>
    <t>22. Dunas marítimas de las costas mediterráneas</t>
  </si>
  <si>
    <r>
      <t xml:space="preserve">2210 Dunas fijas de litoral del </t>
    </r>
    <r>
      <rPr>
        <i/>
        <sz val="11"/>
        <color indexed="8"/>
        <rFont val="Times New Roman"/>
        <family val="1"/>
      </rPr>
      <t>Crucianellion maritimae</t>
    </r>
  </si>
  <si>
    <r>
      <t xml:space="preserve">2220 Dunas con </t>
    </r>
    <r>
      <rPr>
        <i/>
        <sz val="11"/>
        <color indexed="8"/>
        <rFont val="Times New Roman"/>
        <family val="1"/>
      </rPr>
      <t>Euphorbia terracina</t>
    </r>
  </si>
  <si>
    <r>
      <t xml:space="preserve">2230 Dunas con céspedes del </t>
    </r>
    <r>
      <rPr>
        <i/>
        <sz val="11"/>
        <color indexed="8"/>
        <rFont val="Times New Roman"/>
        <family val="1"/>
      </rPr>
      <t>Malcomietalia</t>
    </r>
  </si>
  <si>
    <r>
      <t xml:space="preserve">2240 Dunas con céspedes del </t>
    </r>
    <r>
      <rPr>
        <i/>
        <sz val="11"/>
        <color indexed="8"/>
        <rFont val="Times New Roman"/>
        <family val="1"/>
      </rPr>
      <t xml:space="preserve">Brachypodietalia </t>
    </r>
    <r>
      <rPr>
        <sz val="11"/>
        <color indexed="8"/>
        <rFont val="Times New Roman"/>
        <family val="1"/>
      </rPr>
      <t>y de plantas anuales</t>
    </r>
  </si>
  <si>
    <r>
      <t xml:space="preserve">2250 * Dunas litorales con </t>
    </r>
    <r>
      <rPr>
        <i/>
        <sz val="11"/>
        <color indexed="8"/>
        <rFont val="Times New Roman"/>
        <family val="1"/>
      </rPr>
      <t xml:space="preserve">Juniperus </t>
    </r>
    <r>
      <rPr>
        <sz val="11"/>
        <color indexed="8"/>
        <rFont val="Times New Roman"/>
        <family val="1"/>
      </rPr>
      <t>spp.</t>
    </r>
  </si>
  <si>
    <r>
      <t xml:space="preserve">2260 Dunas con vegetación esclerófila del </t>
    </r>
    <r>
      <rPr>
        <i/>
        <sz val="11"/>
        <color indexed="8"/>
        <rFont val="Times New Roman"/>
        <family val="1"/>
      </rPr>
      <t>Cisto-Lavanduletalia</t>
    </r>
  </si>
  <si>
    <r>
      <t xml:space="preserve">2270 * Dunas con bosques </t>
    </r>
    <r>
      <rPr>
        <i/>
        <sz val="11"/>
        <color indexed="8"/>
        <rFont val="Times New Roman"/>
        <family val="1"/>
      </rPr>
      <t xml:space="preserve">Pinus pinea </t>
    </r>
    <r>
      <rPr>
        <sz val="11"/>
        <color indexed="8"/>
        <rFont val="Times New Roman"/>
        <family val="1"/>
      </rPr>
      <t xml:space="preserve">y/o </t>
    </r>
    <r>
      <rPr>
        <i/>
        <sz val="11"/>
        <color indexed="8"/>
        <rFont val="Times New Roman"/>
        <family val="1"/>
      </rPr>
      <t>Pinus pinaste</t>
    </r>
    <r>
      <rPr>
        <sz val="11"/>
        <color indexed="8"/>
        <rFont val="Times New Roman"/>
        <family val="1"/>
      </rPr>
      <t>r</t>
    </r>
  </si>
  <si>
    <t>23. Dunas continentales, antiguas y descalcificadas</t>
  </si>
  <si>
    <r>
      <t xml:space="preserve">2310 Brezales psamófilos secos con </t>
    </r>
    <r>
      <rPr>
        <i/>
        <sz val="11"/>
        <color indexed="8"/>
        <rFont val="Times New Roman"/>
        <family val="1"/>
      </rPr>
      <t xml:space="preserve">Calluna </t>
    </r>
    <r>
      <rPr>
        <sz val="11"/>
        <color indexed="8"/>
        <rFont val="Times New Roman"/>
        <family val="1"/>
      </rPr>
      <t xml:space="preserve">y </t>
    </r>
    <r>
      <rPr>
        <i/>
        <sz val="11"/>
        <color indexed="8"/>
        <rFont val="Times New Roman"/>
        <family val="1"/>
      </rPr>
      <t>Genista</t>
    </r>
  </si>
  <si>
    <r>
      <t xml:space="preserve">2320 Brezales psamófilos secos con </t>
    </r>
    <r>
      <rPr>
        <i/>
        <sz val="11"/>
        <color indexed="8"/>
        <rFont val="Times New Roman"/>
        <family val="1"/>
      </rPr>
      <t xml:space="preserve">Calluna </t>
    </r>
    <r>
      <rPr>
        <sz val="11"/>
        <color indexed="8"/>
        <rFont val="Times New Roman"/>
        <family val="1"/>
      </rPr>
      <t xml:space="preserve">y </t>
    </r>
    <r>
      <rPr>
        <i/>
        <sz val="11"/>
        <color indexed="8"/>
        <rFont val="Times New Roman"/>
        <family val="1"/>
      </rPr>
      <t>Empetrum nigrum</t>
    </r>
  </si>
  <si>
    <r>
      <t xml:space="preserve">2330 Dunas continentales con pastizales abiertos con </t>
    </r>
    <r>
      <rPr>
        <i/>
        <sz val="11"/>
        <color indexed="8"/>
        <rFont val="Times New Roman"/>
        <family val="1"/>
      </rPr>
      <t xml:space="preserve">Corynephorus </t>
    </r>
    <r>
      <rPr>
        <sz val="11"/>
        <color indexed="8"/>
        <rFont val="Times New Roman"/>
        <family val="1"/>
      </rPr>
      <t xml:space="preserve">y </t>
    </r>
    <r>
      <rPr>
        <i/>
        <sz val="11"/>
        <color indexed="8"/>
        <rFont val="Times New Roman"/>
        <family val="1"/>
      </rPr>
      <t>Agrostis</t>
    </r>
  </si>
  <si>
    <t>2340 *Dunas continentales panónicas</t>
  </si>
  <si>
    <t>3. HABITATS DE AGUA DULCE</t>
  </si>
  <si>
    <t>31. Aguas estancadas</t>
  </si>
  <si>
    <t>3110 Aguas oligotróficas con un contenido de minerales muy bajo de las llanuras arenosas</t>
  </si>
  <si>
    <t>3120 Aguas oligotróficas con un contenido de minerales muy bajo sobre suelos gereralmente</t>
  </si>
  <si>
    <t>3160 Lagos y estanques distróficos naturales</t>
  </si>
  <si>
    <t>3170 * Estanques temporales mediterráneos</t>
  </si>
  <si>
    <t>3180 * Turloughs</t>
  </si>
  <si>
    <t>32. Aguas corrientes - tramos de cursos de agua con dinámica natural y semi-natural</t>
  </si>
  <si>
    <t>(lechos menores, medios y mayores), en los que la calidad del agua no presenta</t>
  </si>
  <si>
    <t>alteraciones significativas</t>
  </si>
  <si>
    <t>3210 Ríos naturales de Fenoscandia</t>
  </si>
  <si>
    <t>Anexo I pág.4</t>
  </si>
  <si>
    <t>3220 Ríos alpinos con vegetación herbácea en sus orillas</t>
  </si>
  <si>
    <t>Callitricho-Batrachion</t>
  </si>
  <si>
    <t>4. BREZALES Y MATORRALES DE ZONA TEMPLADA</t>
  </si>
  <si>
    <r>
      <t xml:space="preserve">4010 Brezales húmedos atlánticos septentrionales de </t>
    </r>
    <r>
      <rPr>
        <i/>
        <sz val="11"/>
        <color indexed="8"/>
        <rFont val="Times New Roman"/>
        <family val="1"/>
      </rPr>
      <t>Erica tetralix</t>
    </r>
  </si>
  <si>
    <r>
      <t xml:space="preserve">4020 * Brezales húmedos atlánticos de zonas templadas de </t>
    </r>
    <r>
      <rPr>
        <i/>
        <sz val="11"/>
        <color indexed="8"/>
        <rFont val="Times New Roman"/>
        <family val="1"/>
      </rPr>
      <t xml:space="preserve">Erica ciliaris </t>
    </r>
    <r>
      <rPr>
        <sz val="11"/>
        <color indexed="8"/>
        <rFont val="Times New Roman"/>
        <family val="1"/>
      </rPr>
      <t xml:space="preserve">y </t>
    </r>
    <r>
      <rPr>
        <i/>
        <sz val="11"/>
        <color indexed="8"/>
        <rFont val="Times New Roman"/>
        <family val="1"/>
      </rPr>
      <t>Erica tetralix</t>
    </r>
  </si>
  <si>
    <t>4030 Brezales secos europeos</t>
  </si>
  <si>
    <r>
      <t xml:space="preserve">4040 * Brezales secos atlánticos costeros de </t>
    </r>
    <r>
      <rPr>
        <i/>
        <sz val="11"/>
        <color indexed="8"/>
        <rFont val="Times New Roman"/>
        <family val="1"/>
      </rPr>
      <t>Erica vagans</t>
    </r>
  </si>
  <si>
    <t>4050 * Brezales macaronésicos endémicos</t>
  </si>
  <si>
    <t>4060 Brezales alpinos y boreales</t>
  </si>
  <si>
    <r>
      <t xml:space="preserve">4070 * Matorrales de </t>
    </r>
    <r>
      <rPr>
        <i/>
        <sz val="11"/>
        <color indexed="8"/>
        <rFont val="Times New Roman"/>
        <family val="1"/>
      </rPr>
      <t xml:space="preserve">Pinus mugo </t>
    </r>
    <r>
      <rPr>
        <sz val="11"/>
        <color indexed="8"/>
        <rFont val="Times New Roman"/>
        <family val="1"/>
      </rPr>
      <t xml:space="preserve">y </t>
    </r>
    <r>
      <rPr>
        <i/>
        <sz val="11"/>
        <color indexed="8"/>
        <rFont val="Times New Roman"/>
        <family val="1"/>
      </rPr>
      <t xml:space="preserve">Rhododendron hirsutum </t>
    </r>
    <r>
      <rPr>
        <sz val="11"/>
        <color indexed="8"/>
        <rFont val="Times New Roman"/>
        <family val="1"/>
      </rPr>
      <t>(</t>
    </r>
    <r>
      <rPr>
        <i/>
        <sz val="11"/>
        <color indexed="8"/>
        <rFont val="Times New Roman"/>
        <family val="1"/>
      </rPr>
      <t>Mugo-Rhododendretum hirsuti)</t>
    </r>
  </si>
  <si>
    <r>
      <t xml:space="preserve">4080 Formaciones subarbustivas subárticas de </t>
    </r>
    <r>
      <rPr>
        <i/>
        <sz val="11"/>
        <color indexed="8"/>
        <rFont val="Times New Roman"/>
        <family val="1"/>
      </rPr>
      <t xml:space="preserve">Salix </t>
    </r>
    <r>
      <rPr>
        <sz val="11"/>
        <color indexed="8"/>
        <rFont val="Times New Roman"/>
        <family val="1"/>
      </rPr>
      <t>spp.</t>
    </r>
  </si>
  <si>
    <t>4090 Brezales oromediterráneos endémicos con aliaga</t>
  </si>
  <si>
    <t>5. MATORRALES ESCLERÓFILOS</t>
  </si>
  <si>
    <t>51. Marorrales submediterráneos y de zona templada</t>
  </si>
  <si>
    <r>
      <t xml:space="preserve">5110 Formaciones estables xerotermófilas de </t>
    </r>
    <r>
      <rPr>
        <i/>
        <sz val="11"/>
        <color indexed="8"/>
        <rFont val="Times New Roman"/>
        <family val="1"/>
      </rPr>
      <t xml:space="preserve">Buxus sempervirens </t>
    </r>
    <r>
      <rPr>
        <sz val="11"/>
        <color indexed="8"/>
        <rFont val="Times New Roman"/>
        <family val="1"/>
      </rPr>
      <t>en pendientes rocosas</t>
    </r>
  </si>
  <si>
    <r>
      <t>(</t>
    </r>
    <r>
      <rPr>
        <i/>
        <sz val="11"/>
        <color indexed="8"/>
        <rFont val="Times New Roman"/>
        <family val="1"/>
      </rPr>
      <t xml:space="preserve">Berberidion </t>
    </r>
    <r>
      <rPr>
        <sz val="11"/>
        <color indexed="8"/>
        <rFont val="Times New Roman"/>
        <family val="1"/>
      </rPr>
      <t>p.p.)</t>
    </r>
  </si>
  <si>
    <r>
      <t xml:space="preserve">5120 Formaciones montanas de </t>
    </r>
    <r>
      <rPr>
        <i/>
        <sz val="11"/>
        <color indexed="8"/>
        <rFont val="Times New Roman"/>
        <family val="1"/>
      </rPr>
      <t>Genista purgans</t>
    </r>
  </si>
  <si>
    <r>
      <t xml:space="preserve">5130 Formaciones de </t>
    </r>
    <r>
      <rPr>
        <i/>
        <sz val="11"/>
        <color indexed="8"/>
        <rFont val="Times New Roman"/>
        <family val="1"/>
      </rPr>
      <t xml:space="preserve">Juniperus communis </t>
    </r>
    <r>
      <rPr>
        <sz val="11"/>
        <color indexed="8"/>
        <rFont val="Times New Roman"/>
        <family val="1"/>
      </rPr>
      <t>en brezales o pastizales calcáreos</t>
    </r>
  </si>
  <si>
    <r>
      <t xml:space="preserve">5140 * Formaciones de </t>
    </r>
    <r>
      <rPr>
        <i/>
        <sz val="11"/>
        <color indexed="8"/>
        <rFont val="Times New Roman"/>
        <family val="1"/>
      </rPr>
      <t xml:space="preserve">Cistus palhinhae </t>
    </r>
    <r>
      <rPr>
        <sz val="11"/>
        <color indexed="8"/>
        <rFont val="Times New Roman"/>
        <family val="1"/>
      </rPr>
      <t>sobre brezales marítimos</t>
    </r>
  </si>
  <si>
    <t>52. Matorrales arborescentes mediterráneos</t>
  </si>
  <si>
    <r>
      <t xml:space="preserve">5210 Matorrales arborescentes de </t>
    </r>
    <r>
      <rPr>
        <i/>
        <sz val="11"/>
        <color indexed="8"/>
        <rFont val="Times New Roman"/>
        <family val="1"/>
      </rPr>
      <t xml:space="preserve">Juniperus </t>
    </r>
    <r>
      <rPr>
        <sz val="11"/>
        <color indexed="8"/>
        <rFont val="Times New Roman"/>
        <family val="1"/>
      </rPr>
      <t>spp.</t>
    </r>
  </si>
  <si>
    <r>
      <t xml:space="preserve">5220 * Matorrales arborescentes de </t>
    </r>
    <r>
      <rPr>
        <i/>
        <sz val="11"/>
        <color indexed="8"/>
        <rFont val="Times New Roman"/>
        <family val="1"/>
      </rPr>
      <t>Zyziphus</t>
    </r>
  </si>
  <si>
    <t>Anexo I pág.5</t>
  </si>
  <si>
    <r>
      <t xml:space="preserve">5230 * Matorrales arborescentes de </t>
    </r>
    <r>
      <rPr>
        <i/>
        <sz val="11"/>
        <color indexed="8"/>
        <rFont val="Times New Roman"/>
        <family val="1"/>
      </rPr>
      <t>Laurus nobilis</t>
    </r>
  </si>
  <si>
    <t>53. Matorrales termomediterráneos y pre-estépicos</t>
  </si>
  <si>
    <r>
      <t xml:space="preserve">5310 Monte bajo de </t>
    </r>
    <r>
      <rPr>
        <i/>
        <sz val="11"/>
        <color indexed="8"/>
        <rFont val="Times New Roman"/>
        <family val="1"/>
      </rPr>
      <t>Laurus nobilis</t>
    </r>
  </si>
  <si>
    <t>5320 Formaciones bajas de Euphorbia próximas a los acantilados</t>
  </si>
  <si>
    <t>5330 Matorrales termomediterráneos y pre-estépicos</t>
  </si>
  <si>
    <t>54. Matorrales de tipo frigánico</t>
  </si>
  <si>
    <t>5410 Matorrales de tipo frigánico del mediterráneo occidental de cumbres de acantilados</t>
  </si>
  <si>
    <r>
      <t>(</t>
    </r>
    <r>
      <rPr>
        <i/>
        <sz val="11"/>
        <color indexed="8"/>
        <rFont val="Times New Roman"/>
        <family val="1"/>
      </rPr>
      <t>Astragalo-Plantaginetum subulatae</t>
    </r>
    <r>
      <rPr>
        <sz val="11"/>
        <color indexed="8"/>
        <rFont val="Times New Roman"/>
        <family val="1"/>
      </rPr>
      <t>)</t>
    </r>
  </si>
  <si>
    <r>
      <t xml:space="preserve">5420 Matorrales espinosos de tipo frigánico del </t>
    </r>
    <r>
      <rPr>
        <i/>
        <sz val="11"/>
        <color indexed="8"/>
        <rFont val="Times New Roman"/>
        <family val="1"/>
      </rPr>
      <t>Sarcopoterium spinosum</t>
    </r>
  </si>
  <si>
    <r>
      <t xml:space="preserve">5430 Matorrales espinosos de tipo frigánico endémicos del </t>
    </r>
    <r>
      <rPr>
        <i/>
        <sz val="11"/>
        <color indexed="8"/>
        <rFont val="Times New Roman"/>
        <family val="1"/>
      </rPr>
      <t>Euphorbio verbascion</t>
    </r>
  </si>
  <si>
    <t>6. FORMACIONES HERBOSAS NATURALES Y SEMINATURALES</t>
  </si>
  <si>
    <t>61. Prados naturales</t>
  </si>
  <si>
    <r>
      <t xml:space="preserve">6110 * Prados calcáreos cársticos o basófilos del </t>
    </r>
    <r>
      <rPr>
        <i/>
        <sz val="11"/>
        <color indexed="8"/>
        <rFont val="Times New Roman"/>
        <family val="1"/>
      </rPr>
      <t>Alysso-Sedion albi</t>
    </r>
  </si>
  <si>
    <t>6120 * Prados calcáreos de arenas xéricas</t>
  </si>
  <si>
    <r>
      <t xml:space="preserve">6130 Prados calaminarios de </t>
    </r>
    <r>
      <rPr>
        <i/>
        <sz val="11"/>
        <color indexed="8"/>
        <rFont val="Times New Roman"/>
        <family val="1"/>
      </rPr>
      <t>Violetalia calaminariae</t>
    </r>
  </si>
  <si>
    <r>
      <t xml:space="preserve">6140 Prados pirenaicos silíceos de </t>
    </r>
    <r>
      <rPr>
        <i/>
        <sz val="11"/>
        <color indexed="8"/>
        <rFont val="Times New Roman"/>
        <family val="1"/>
      </rPr>
      <t>Festuca eskia</t>
    </r>
  </si>
  <si>
    <t>6150 Prados boreoalpinos silíceos</t>
  </si>
  <si>
    <r>
      <t xml:space="preserve">6160 Prados ibéricos silíceos de </t>
    </r>
    <r>
      <rPr>
        <i/>
        <sz val="11"/>
        <color indexed="8"/>
        <rFont val="Times New Roman"/>
        <family val="1"/>
      </rPr>
      <t>Festuca indigesta</t>
    </r>
  </si>
  <si>
    <t>6170 Prados alpinos y subalpinos calcáreos</t>
  </si>
  <si>
    <t>6180 Prados orófilos macaronésicos</t>
  </si>
  <si>
    <t>62. Formaciones herbosas secas seminaturales y facies de matorral</t>
  </si>
  <si>
    <r>
      <t>6210 Prados secos semi-naturales y facies de matorral sobre sustratos calcáreos (</t>
    </r>
    <r>
      <rPr>
        <i/>
        <sz val="11"/>
        <color indexed="8"/>
        <rFont val="Times New Roman"/>
        <family val="1"/>
      </rPr>
      <t>Festuco-</t>
    </r>
  </si>
  <si>
    <r>
      <t>Brometalia</t>
    </r>
    <r>
      <rPr>
        <sz val="11"/>
        <color indexed="8"/>
        <rFont val="Times New Roman"/>
        <family val="1"/>
      </rPr>
      <t>) (* parajes con notables orquídeas)</t>
    </r>
  </si>
  <si>
    <r>
      <t xml:space="preserve">6220 * Zonas subestépicas de gramíneas y anuales del </t>
    </r>
    <r>
      <rPr>
        <i/>
        <sz val="11"/>
        <color indexed="8"/>
        <rFont val="Times New Roman"/>
        <family val="1"/>
      </rPr>
      <t>Thero-Brachypodietea</t>
    </r>
  </si>
  <si>
    <r>
      <t xml:space="preserve">6230 * Formaciones herbosas con </t>
    </r>
    <r>
      <rPr>
        <i/>
        <sz val="11"/>
        <color indexed="8"/>
        <rFont val="Times New Roman"/>
        <family val="1"/>
      </rPr>
      <t>Nardus</t>
    </r>
    <r>
      <rPr>
        <sz val="11"/>
        <color indexed="8"/>
        <rFont val="Times New Roman"/>
        <family val="1"/>
      </rPr>
      <t>, con numerosas especies, sobre sustratos silíceos de</t>
    </r>
  </si>
  <si>
    <t>zonas montañosas (y de zonas submontañosas de la Europa continental)</t>
  </si>
  <si>
    <t>6240 * Pastizales estépicos subpanónicos</t>
  </si>
  <si>
    <t>6250 * Pastizales estépicos panónicos sobre loess</t>
  </si>
  <si>
    <t>6260 * Estepas panónicas sobre arenas</t>
  </si>
  <si>
    <t>Anexo I pág.6</t>
  </si>
  <si>
    <t>6270 * Pastizales fenoscándicos de baja altitud, secas a orófilas, ricas en especies</t>
  </si>
  <si>
    <t>6280 * Alvar nórdico et losas calizas precámbricas</t>
  </si>
  <si>
    <t>63. Bosques esclerófilos de pastoreo (dehesas)</t>
  </si>
  <si>
    <r>
      <t xml:space="preserve">6310 Dehesas perennifolias de </t>
    </r>
    <r>
      <rPr>
        <i/>
        <sz val="11"/>
        <color indexed="8"/>
        <rFont val="Times New Roman"/>
        <family val="1"/>
      </rPr>
      <t xml:space="preserve">Quercus </t>
    </r>
    <r>
      <rPr>
        <sz val="11"/>
        <color indexed="8"/>
        <rFont val="Times New Roman"/>
        <family val="1"/>
      </rPr>
      <t>spp.</t>
    </r>
  </si>
  <si>
    <t>64. Prados húmedos seminaturales de hierbas altas</t>
  </si>
  <si>
    <r>
      <t>6410 Prados con molinias sobre sustratos calcáreos, turbosos o arcillo-limónicos (</t>
    </r>
    <r>
      <rPr>
        <i/>
        <sz val="11"/>
        <color indexed="8"/>
        <rFont val="Times New Roman"/>
        <family val="1"/>
      </rPr>
      <t>Molinion</t>
    </r>
  </si>
  <si>
    <r>
      <t>caeruleae</t>
    </r>
    <r>
      <rPr>
        <sz val="11"/>
        <color indexed="8"/>
        <rFont val="Times New Roman"/>
        <family val="1"/>
      </rPr>
      <t>)</t>
    </r>
  </si>
  <si>
    <r>
      <t xml:space="preserve">6420 Prados húmedos mediterráneos de hierbas altas del </t>
    </r>
    <r>
      <rPr>
        <i/>
        <sz val="11"/>
        <color indexed="8"/>
        <rFont val="Times New Roman"/>
        <family val="1"/>
      </rPr>
      <t>Molinion-Holoschoenion</t>
    </r>
  </si>
  <si>
    <t>6430 Megaforbios eutrofos higrófilos de las orlas de llanura y de los pisos montano a alpino</t>
  </si>
  <si>
    <r>
      <t xml:space="preserve">6440 Prados aluviales inundables del </t>
    </r>
    <r>
      <rPr>
        <i/>
        <sz val="11"/>
        <color indexed="8"/>
        <rFont val="Times New Roman"/>
        <family val="1"/>
      </rPr>
      <t>Cnidion dubii</t>
    </r>
  </si>
  <si>
    <t>6450 Prados aluviales norboreales</t>
  </si>
  <si>
    <t>65. Prados mesófilos</t>
  </si>
  <si>
    <r>
      <t>6510 Prados pobres de siega de baja altitud (</t>
    </r>
    <r>
      <rPr>
        <i/>
        <sz val="11"/>
        <color indexed="8"/>
        <rFont val="Times New Roman"/>
        <family val="1"/>
      </rPr>
      <t>Alopecurus pratensis</t>
    </r>
    <r>
      <rPr>
        <sz val="11"/>
        <color indexed="8"/>
        <rFont val="Times New Roman"/>
        <family val="1"/>
      </rPr>
      <t xml:space="preserve">, </t>
    </r>
    <r>
      <rPr>
        <i/>
        <sz val="11"/>
        <color indexed="8"/>
        <rFont val="Times New Roman"/>
        <family val="1"/>
      </rPr>
      <t>Sanguisorba officinalis</t>
    </r>
    <r>
      <rPr>
        <sz val="11"/>
        <color indexed="8"/>
        <rFont val="Times New Roman"/>
        <family val="1"/>
      </rPr>
      <t>)</t>
    </r>
  </si>
  <si>
    <t>6520 Prados de siega de montaña</t>
  </si>
  <si>
    <t>6530 * Prados arbolados fenoscándicos</t>
  </si>
  <si>
    <t>7. TURBERAS ALTAS, TURBERAS BAJAS (FENS Y MIRES) y AREAS PANTANOSAS</t>
  </si>
  <si>
    <t>71. Turberas ácidas de esfagnos</t>
  </si>
  <si>
    <t>7110 * Turberas altas activas</t>
  </si>
  <si>
    <t>7120 Turberas altas degradadas que todavía pueden regenerarse de manera natural</t>
  </si>
  <si>
    <t>7130 Turberas de cobertura (* para las turberas activas)</t>
  </si>
  <si>
    <t>7140 'Mires' de transición</t>
  </si>
  <si>
    <t>7160 Manantiales ricos en minerales y surgencias de fens</t>
  </si>
  <si>
    <t>72. Areas pantanosas calcáreas</t>
  </si>
  <si>
    <t>7230 Turberas bajas alcalinas</t>
  </si>
  <si>
    <t>Anexo I pág.7</t>
  </si>
  <si>
    <r>
      <t xml:space="preserve">7240 * Formaciones pioneras alpinas de </t>
    </r>
    <r>
      <rPr>
        <i/>
        <sz val="11"/>
        <color indexed="8"/>
        <rFont val="Times New Roman"/>
        <family val="1"/>
      </rPr>
      <t>Caricion bicoloris-atrofuscae</t>
    </r>
  </si>
  <si>
    <t>73. Turberas boreales</t>
  </si>
  <si>
    <t>7310 * Aapa mires</t>
  </si>
  <si>
    <t>7320 * Palsa mires</t>
  </si>
  <si>
    <t>8. HABITATS ROCOSOS Y CUEVAS</t>
  </si>
  <si>
    <t>81. Desprendimientos rocosos</t>
  </si>
  <si>
    <r>
      <t>8110 Desprendimientos silíceos de los pisos montano a nival (</t>
    </r>
    <r>
      <rPr>
        <i/>
        <sz val="11"/>
        <color indexed="8"/>
        <rFont val="Times New Roman"/>
        <family val="1"/>
      </rPr>
      <t xml:space="preserve">Androsacetalia alpinae </t>
    </r>
    <r>
      <rPr>
        <sz val="11"/>
        <color indexed="8"/>
        <rFont val="Times New Roman"/>
        <family val="1"/>
      </rPr>
      <t>y</t>
    </r>
  </si>
  <si>
    <r>
      <t>Galeopsietalia ladani</t>
    </r>
    <r>
      <rPr>
        <sz val="11"/>
        <color indexed="8"/>
        <rFont val="Times New Roman"/>
        <family val="1"/>
      </rPr>
      <t>)</t>
    </r>
  </si>
  <si>
    <t>8120 Desprendimientos calcáreos y de esquistos calcáreos de los pisos montano a nival</t>
  </si>
  <si>
    <r>
      <t>(</t>
    </r>
    <r>
      <rPr>
        <i/>
        <sz val="11"/>
        <color indexed="8"/>
        <rFont val="Times New Roman"/>
        <family val="1"/>
      </rPr>
      <t>Thlaspietea rotundifolii</t>
    </r>
    <r>
      <rPr>
        <sz val="11"/>
        <color indexed="8"/>
        <rFont val="Times New Roman"/>
        <family val="1"/>
      </rPr>
      <t>)</t>
    </r>
  </si>
  <si>
    <t>8130 Desprendimientos mediterráneos occidentales y termófilos</t>
  </si>
  <si>
    <t>8140 Desprendimientos mediterráneos orientales</t>
  </si>
  <si>
    <t>8150 Desprendimientos medioeuropeos silíceos de zonas altas</t>
  </si>
  <si>
    <t>8160 * Desprendimientos medioeuropeos calcáreos de los pisos colino a montano</t>
  </si>
  <si>
    <t>82. Pendientes rocosas con vegetación casmofítica</t>
  </si>
  <si>
    <t>8210 Pendientes rocosas calcícolas con vegetación casmofítica</t>
  </si>
  <si>
    <t>8220 Pendientes rocosas silíceas con vegetación casmofítica</t>
  </si>
  <si>
    <r>
      <t xml:space="preserve">8230 Roquedos siliceos con vegetación pionera del </t>
    </r>
    <r>
      <rPr>
        <i/>
        <sz val="11"/>
        <color indexed="8"/>
        <rFont val="Times New Roman"/>
        <family val="1"/>
      </rPr>
      <t xml:space="preserve">Sedo-Scleranthion </t>
    </r>
    <r>
      <rPr>
        <sz val="11"/>
        <color indexed="8"/>
        <rFont val="Times New Roman"/>
        <family val="1"/>
      </rPr>
      <t xml:space="preserve">o del </t>
    </r>
    <r>
      <rPr>
        <i/>
        <sz val="11"/>
        <color indexed="8"/>
        <rFont val="Times New Roman"/>
        <family val="1"/>
      </rPr>
      <t>Sedo albi-</t>
    </r>
  </si>
  <si>
    <t>Veronicion dillenii</t>
  </si>
  <si>
    <t>8240 * Pavimentos calcáreos</t>
  </si>
  <si>
    <t>83. Otros hábitats rocosos</t>
  </si>
  <si>
    <t>8310 Cuevas no explotadas por el turismo</t>
  </si>
  <si>
    <t>8320 Campos de lava y excavaciones naturales</t>
  </si>
  <si>
    <t>8330 Cuevas marinas sumergidas o semisumergidas</t>
  </si>
  <si>
    <t>8340 Glaciares permanentes</t>
  </si>
  <si>
    <t>Anexo I pág.8</t>
  </si>
  <si>
    <t>9. BOSQUES</t>
  </si>
  <si>
    <t>Bosques (sub)naturales de especies autóctonas, en monte alto con sotobosque típico, que</t>
  </si>
  <si>
    <t>reponden a uno de los siguientes criterios: raros o residuales, y/o que albergan</t>
  </si>
  <si>
    <t>especies de interés comunitario.</t>
  </si>
  <si>
    <t>90. Bosques de la Europa boreal</t>
  </si>
  <si>
    <t>9010 * Taïga occidental</t>
  </si>
  <si>
    <t>9020 * Bosques maduros caducifolios naturales emiboreales, de Fenoscandia, ricos en epífitos</t>
  </si>
  <si>
    <r>
      <t>(</t>
    </r>
    <r>
      <rPr>
        <i/>
        <sz val="11"/>
        <color indexed="8"/>
        <rFont val="Times New Roman"/>
        <family val="1"/>
      </rPr>
      <t>Quercus</t>
    </r>
    <r>
      <rPr>
        <sz val="11"/>
        <color indexed="8"/>
        <rFont val="Times New Roman"/>
        <family val="1"/>
      </rPr>
      <t xml:space="preserve">, </t>
    </r>
    <r>
      <rPr>
        <i/>
        <sz val="11"/>
        <color indexed="8"/>
        <rFont val="Times New Roman"/>
        <family val="1"/>
      </rPr>
      <t>Tilia</t>
    </r>
    <r>
      <rPr>
        <sz val="11"/>
        <color indexed="8"/>
        <rFont val="Times New Roman"/>
        <family val="1"/>
      </rPr>
      <t xml:space="preserve">, </t>
    </r>
    <r>
      <rPr>
        <i/>
        <sz val="11"/>
        <color indexed="8"/>
        <rFont val="Times New Roman"/>
        <family val="1"/>
      </rPr>
      <t>Acer</t>
    </r>
    <r>
      <rPr>
        <sz val="11"/>
        <color indexed="8"/>
        <rFont val="Times New Roman"/>
        <family val="1"/>
      </rPr>
      <t xml:space="preserve">, </t>
    </r>
    <r>
      <rPr>
        <i/>
        <sz val="11"/>
        <color indexed="8"/>
        <rFont val="Times New Roman"/>
        <family val="1"/>
      </rPr>
      <t xml:space="preserve">Fraxinus </t>
    </r>
    <r>
      <rPr>
        <sz val="11"/>
        <color indexed="8"/>
        <rFont val="Times New Roman"/>
        <family val="1"/>
      </rPr>
      <t xml:space="preserve">o </t>
    </r>
    <r>
      <rPr>
        <i/>
        <sz val="11"/>
        <color indexed="8"/>
        <rFont val="Times New Roman"/>
        <family val="1"/>
      </rPr>
      <t>Ulmus</t>
    </r>
    <r>
      <rPr>
        <sz val="11"/>
        <color indexed="8"/>
        <rFont val="Times New Roman"/>
        <family val="1"/>
      </rPr>
      <t>)</t>
    </r>
  </si>
  <si>
    <t>9030 * Bosques naturales de las primeras fases de la sucesión de las áreas emergidas costeras</t>
  </si>
  <si>
    <r>
      <t xml:space="preserve">9040 Bosques nórdicos/subárticos de </t>
    </r>
    <r>
      <rPr>
        <i/>
        <sz val="11"/>
        <color indexed="8"/>
        <rFont val="Times New Roman"/>
        <family val="1"/>
      </rPr>
      <t xml:space="preserve">Betula pubescens </t>
    </r>
    <r>
      <rPr>
        <sz val="11"/>
        <color indexed="8"/>
        <rFont val="Times New Roman"/>
        <family val="1"/>
      </rPr>
      <t xml:space="preserve">ssp. </t>
    </r>
    <r>
      <rPr>
        <i/>
        <sz val="11"/>
        <color indexed="8"/>
        <rFont val="Times New Roman"/>
        <family val="1"/>
      </rPr>
      <t>czerepanovii</t>
    </r>
  </si>
  <si>
    <r>
      <t xml:space="preserve">9050 Bosques fenoscándicos de </t>
    </r>
    <r>
      <rPr>
        <i/>
        <sz val="11"/>
        <color indexed="8"/>
        <rFont val="Times New Roman"/>
        <family val="1"/>
      </rPr>
      <t xml:space="preserve">Picea abies </t>
    </r>
    <r>
      <rPr>
        <sz val="11"/>
        <color indexed="8"/>
        <rFont val="Times New Roman"/>
        <family val="1"/>
      </rPr>
      <t>ricos en herbáceas</t>
    </r>
  </si>
  <si>
    <t>9060 Bosques de coníferas sobre, o relacionados, con eskers fluvioglaciales.</t>
  </si>
  <si>
    <t>9070 Pastizales arbolados fenoscándicos</t>
  </si>
  <si>
    <t>9080 * Bosques pantanosos caducifolios de Fenoscandia</t>
  </si>
  <si>
    <t>91. Bosques de la Europa templada</t>
  </si>
  <si>
    <r>
      <t xml:space="preserve">9110 Hayedos del </t>
    </r>
    <r>
      <rPr>
        <i/>
        <sz val="11"/>
        <color indexed="8"/>
        <rFont val="Times New Roman"/>
        <family val="1"/>
      </rPr>
      <t>Luzulo-Fagetum</t>
    </r>
  </si>
  <si>
    <r>
      <t xml:space="preserve">9120 Hayedos acidófilos atlánticos con sotobosque de </t>
    </r>
    <r>
      <rPr>
        <i/>
        <sz val="11"/>
        <color indexed="8"/>
        <rFont val="Times New Roman"/>
        <family val="1"/>
      </rPr>
      <t xml:space="preserve">Ilex </t>
    </r>
    <r>
      <rPr>
        <sz val="11"/>
        <color indexed="8"/>
        <rFont val="Times New Roman"/>
        <family val="1"/>
      </rPr>
      <t xml:space="preserve">y a veces de </t>
    </r>
    <r>
      <rPr>
        <i/>
        <sz val="11"/>
        <color indexed="8"/>
        <rFont val="Times New Roman"/>
        <family val="1"/>
      </rPr>
      <t xml:space="preserve">Taxus </t>
    </r>
    <r>
      <rPr>
        <sz val="11"/>
        <color indexed="8"/>
        <rFont val="Times New Roman"/>
        <family val="1"/>
      </rPr>
      <t>(</t>
    </r>
    <r>
      <rPr>
        <i/>
        <sz val="11"/>
        <color indexed="8"/>
        <rFont val="Times New Roman"/>
        <family val="1"/>
      </rPr>
      <t>Quercion roboripetraeae</t>
    </r>
  </si>
  <si>
    <r>
      <t xml:space="preserve">ou </t>
    </r>
    <r>
      <rPr>
        <i/>
        <sz val="11"/>
        <color indexed="8"/>
        <rFont val="Times New Roman"/>
        <family val="1"/>
      </rPr>
      <t>Ilici-Fagenion</t>
    </r>
    <r>
      <rPr>
        <sz val="11"/>
        <color indexed="8"/>
        <rFont val="Times New Roman"/>
        <family val="1"/>
      </rPr>
      <t>)</t>
    </r>
  </si>
  <si>
    <r>
      <t xml:space="preserve">9130 Hayedos del </t>
    </r>
    <r>
      <rPr>
        <i/>
        <sz val="11"/>
        <color indexed="8"/>
        <rFont val="Times New Roman"/>
        <family val="1"/>
      </rPr>
      <t>Asperulo-Fagetum</t>
    </r>
  </si>
  <si>
    <r>
      <t xml:space="preserve">9140 Hayedos subalpinos medioeuropeos de </t>
    </r>
    <r>
      <rPr>
        <i/>
        <sz val="11"/>
        <color indexed="8"/>
        <rFont val="Times New Roman"/>
        <family val="1"/>
      </rPr>
      <t xml:space="preserve">Acer </t>
    </r>
    <r>
      <rPr>
        <sz val="11"/>
        <color indexed="8"/>
        <rFont val="Times New Roman"/>
        <family val="1"/>
      </rPr>
      <t xml:space="preserve">y </t>
    </r>
    <r>
      <rPr>
        <i/>
        <sz val="11"/>
        <color indexed="8"/>
        <rFont val="Times New Roman"/>
        <family val="1"/>
      </rPr>
      <t>Rumex arifolius</t>
    </r>
  </si>
  <si>
    <r>
      <t xml:space="preserve">9150 Hayedos calcícolas medioeuropeas del </t>
    </r>
    <r>
      <rPr>
        <i/>
        <sz val="11"/>
        <color indexed="8"/>
        <rFont val="Times New Roman"/>
        <family val="1"/>
      </rPr>
      <t>Cephalanthero-Fagion</t>
    </r>
  </si>
  <si>
    <r>
      <t xml:space="preserve">9160 Robledales pedunculados o albares subatlánticos y medioeuropeos del </t>
    </r>
    <r>
      <rPr>
        <i/>
        <sz val="11"/>
        <color indexed="8"/>
        <rFont val="Times New Roman"/>
        <family val="1"/>
      </rPr>
      <t>Carpinion betuli</t>
    </r>
  </si>
  <si>
    <r>
      <t xml:space="preserve">9170 Robledales albares del </t>
    </r>
    <r>
      <rPr>
        <i/>
        <sz val="11"/>
        <color indexed="8"/>
        <rFont val="Times New Roman"/>
        <family val="1"/>
      </rPr>
      <t>Galio-Carpinetum</t>
    </r>
  </si>
  <si>
    <r>
      <t xml:space="preserve">9180 * Bosques de laderas, desprendimientos o barrancos del </t>
    </r>
    <r>
      <rPr>
        <i/>
        <sz val="11"/>
        <color indexed="8"/>
        <rFont val="Times New Roman"/>
        <family val="1"/>
      </rPr>
      <t>Tilio-Acerion</t>
    </r>
  </si>
  <si>
    <r>
      <t xml:space="preserve">9190 Robledales maduros acidófilos de llanuras arenosas con </t>
    </r>
    <r>
      <rPr>
        <i/>
        <sz val="11"/>
        <color indexed="8"/>
        <rFont val="Times New Roman"/>
        <family val="1"/>
      </rPr>
      <t>Quercus robur</t>
    </r>
  </si>
  <si>
    <r>
      <t xml:space="preserve">91A0 Robledales maduros de las Islas Británicas con </t>
    </r>
    <r>
      <rPr>
        <i/>
        <sz val="11"/>
        <color indexed="8"/>
        <rFont val="Times New Roman"/>
        <family val="1"/>
      </rPr>
      <t xml:space="preserve">Ilex </t>
    </r>
    <r>
      <rPr>
        <sz val="11"/>
        <color indexed="8"/>
        <rFont val="Times New Roman"/>
        <family val="1"/>
      </rPr>
      <t xml:space="preserve">y </t>
    </r>
    <r>
      <rPr>
        <i/>
        <sz val="11"/>
        <color indexed="8"/>
        <rFont val="Times New Roman"/>
        <family val="1"/>
      </rPr>
      <t>Blechnum</t>
    </r>
  </si>
  <si>
    <r>
      <t xml:space="preserve">91B0 Fresnedas termófilas de </t>
    </r>
    <r>
      <rPr>
        <i/>
        <sz val="11"/>
        <color indexed="8"/>
        <rFont val="Times New Roman"/>
        <family val="1"/>
      </rPr>
      <t>Fraxinus angustifolia</t>
    </r>
  </si>
  <si>
    <t>91C0 * Bosques de Caledonia</t>
  </si>
  <si>
    <t>91D0 * Turberas boscosas</t>
  </si>
  <si>
    <r>
      <t xml:space="preserve">91E0 * Bosques aluviales de </t>
    </r>
    <r>
      <rPr>
        <i/>
        <sz val="11"/>
        <color indexed="8"/>
        <rFont val="Times New Roman"/>
        <family val="1"/>
      </rPr>
      <t xml:space="preserve">Alnus glutinosa </t>
    </r>
    <r>
      <rPr>
        <sz val="11"/>
        <color indexed="8"/>
        <rFont val="Times New Roman"/>
        <family val="1"/>
      </rPr>
      <t xml:space="preserve">y </t>
    </r>
    <r>
      <rPr>
        <i/>
        <sz val="11"/>
        <color indexed="8"/>
        <rFont val="Times New Roman"/>
        <family val="1"/>
      </rPr>
      <t xml:space="preserve">Fraxinus excelsior </t>
    </r>
    <r>
      <rPr>
        <sz val="11"/>
        <color indexed="8"/>
        <rFont val="Times New Roman"/>
        <family val="1"/>
      </rPr>
      <t>(</t>
    </r>
    <r>
      <rPr>
        <i/>
        <sz val="11"/>
        <color indexed="8"/>
        <rFont val="Times New Roman"/>
        <family val="1"/>
      </rPr>
      <t>Alno-Padion, Alnion</t>
    </r>
  </si>
  <si>
    <r>
      <t>incanae, Salicion albae</t>
    </r>
    <r>
      <rPr>
        <sz val="11"/>
        <color indexed="8"/>
        <rFont val="Times New Roman"/>
        <family val="1"/>
      </rPr>
      <t>)</t>
    </r>
  </si>
  <si>
    <t>Anexo I pág.9</t>
  </si>
  <si>
    <r>
      <t xml:space="preserve">91F0 Bosques mixtos de </t>
    </r>
    <r>
      <rPr>
        <i/>
        <sz val="11"/>
        <color indexed="8"/>
        <rFont val="Times New Roman"/>
        <family val="1"/>
      </rPr>
      <t xml:space="preserve">Quercus robur, Ulmus laevis, Ulmus minor, Fraxinus excelsior </t>
    </r>
    <r>
      <rPr>
        <sz val="11"/>
        <color indexed="8"/>
        <rFont val="Times New Roman"/>
        <family val="1"/>
      </rPr>
      <t>o</t>
    </r>
  </si>
  <si>
    <r>
      <t xml:space="preserve">Fraxinus angustifolia, </t>
    </r>
    <r>
      <rPr>
        <sz val="11"/>
        <color indexed="8"/>
        <rFont val="Times New Roman"/>
        <family val="1"/>
      </rPr>
      <t>en las riberas de los grandes rios (</t>
    </r>
    <r>
      <rPr>
        <i/>
        <sz val="11"/>
        <color indexed="8"/>
        <rFont val="Times New Roman"/>
        <family val="1"/>
      </rPr>
      <t>Ulmenion minoris</t>
    </r>
    <r>
      <rPr>
        <sz val="11"/>
        <color indexed="8"/>
        <rFont val="Times New Roman"/>
        <family val="1"/>
      </rPr>
      <t>)</t>
    </r>
  </si>
  <si>
    <r>
      <t xml:space="preserve">91G0 *Bosques panónicos de </t>
    </r>
    <r>
      <rPr>
        <i/>
        <sz val="11"/>
        <color indexed="8"/>
        <rFont val="Times New Roman"/>
        <family val="1"/>
      </rPr>
      <t xml:space="preserve">Quercus petraea </t>
    </r>
    <r>
      <rPr>
        <sz val="11"/>
        <color indexed="8"/>
        <rFont val="Times New Roman"/>
        <family val="1"/>
      </rPr>
      <t xml:space="preserve">y </t>
    </r>
    <r>
      <rPr>
        <i/>
        <sz val="11"/>
        <color indexed="8"/>
        <rFont val="Times New Roman"/>
        <family val="1"/>
      </rPr>
      <t>Carpinus betulus</t>
    </r>
  </si>
  <si>
    <r>
      <t xml:space="preserve">91H0 * Bosques panónicos de </t>
    </r>
    <r>
      <rPr>
        <i/>
        <sz val="11"/>
        <color indexed="8"/>
        <rFont val="Times New Roman"/>
        <family val="1"/>
      </rPr>
      <t>Quercus pubescens</t>
    </r>
  </si>
  <si>
    <r>
      <t xml:space="preserve">91I0 * Bosques eurosiberianos estépicos de </t>
    </r>
    <r>
      <rPr>
        <i/>
        <sz val="11"/>
        <color indexed="8"/>
        <rFont val="Times New Roman"/>
        <family val="1"/>
      </rPr>
      <t xml:space="preserve">Quercus </t>
    </r>
    <r>
      <rPr>
        <sz val="11"/>
        <color indexed="8"/>
        <rFont val="Times New Roman"/>
        <family val="1"/>
      </rPr>
      <t>spp.</t>
    </r>
  </si>
  <si>
    <r>
      <t xml:space="preserve">91J0 * Bosques de las Islas Británicas con </t>
    </r>
    <r>
      <rPr>
        <i/>
        <sz val="11"/>
        <color indexed="8"/>
        <rFont val="Times New Roman"/>
        <family val="1"/>
      </rPr>
      <t>Taxus baccata</t>
    </r>
  </si>
  <si>
    <t>92. Bosques mediterráneos caducifolios</t>
  </si>
  <si>
    <r>
      <t xml:space="preserve">9210 * Hayedos de los Apeninos con </t>
    </r>
    <r>
      <rPr>
        <i/>
        <sz val="11"/>
        <color indexed="8"/>
        <rFont val="Times New Roman"/>
        <family val="1"/>
      </rPr>
      <t xml:space="preserve">Taxus </t>
    </r>
    <r>
      <rPr>
        <sz val="11"/>
        <color indexed="8"/>
        <rFont val="Times New Roman"/>
        <family val="1"/>
      </rPr>
      <t xml:space="preserve">e </t>
    </r>
    <r>
      <rPr>
        <i/>
        <sz val="11"/>
        <color indexed="8"/>
        <rFont val="Times New Roman"/>
        <family val="1"/>
      </rPr>
      <t>Ilex</t>
    </r>
  </si>
  <si>
    <r>
      <t xml:space="preserve">9220 * Hayedos de los Apeninos con </t>
    </r>
    <r>
      <rPr>
        <i/>
        <sz val="11"/>
        <color indexed="8"/>
        <rFont val="Times New Roman"/>
        <family val="1"/>
      </rPr>
      <t xml:space="preserve">Abies alba </t>
    </r>
    <r>
      <rPr>
        <sz val="11"/>
        <color indexed="8"/>
        <rFont val="Times New Roman"/>
        <family val="1"/>
      </rPr>
      <t xml:space="preserve">y hayedos con </t>
    </r>
    <r>
      <rPr>
        <i/>
        <sz val="11"/>
        <color indexed="8"/>
        <rFont val="Times New Roman"/>
        <family val="1"/>
      </rPr>
      <t>Abies nebrodensis</t>
    </r>
  </si>
  <si>
    <r>
      <t xml:space="preserve">9230 Robledales galaico-portugueses con </t>
    </r>
    <r>
      <rPr>
        <i/>
        <sz val="11"/>
        <color indexed="8"/>
        <rFont val="Times New Roman"/>
        <family val="1"/>
      </rPr>
      <t xml:space="preserve">Quercus robur </t>
    </r>
    <r>
      <rPr>
        <sz val="11"/>
        <color indexed="8"/>
        <rFont val="Times New Roman"/>
        <family val="1"/>
      </rPr>
      <t xml:space="preserve">y </t>
    </r>
    <r>
      <rPr>
        <i/>
        <sz val="11"/>
        <color indexed="8"/>
        <rFont val="Times New Roman"/>
        <family val="1"/>
      </rPr>
      <t>Quercus pyrenaica</t>
    </r>
  </si>
  <si>
    <r>
      <t xml:space="preserve">9240 Robledales ibéricos de </t>
    </r>
    <r>
      <rPr>
        <i/>
        <sz val="11"/>
        <color indexed="8"/>
        <rFont val="Times New Roman"/>
        <family val="1"/>
      </rPr>
      <t xml:space="preserve">Quercus faginea </t>
    </r>
    <r>
      <rPr>
        <sz val="11"/>
        <color indexed="8"/>
        <rFont val="Times New Roman"/>
        <family val="1"/>
      </rPr>
      <t xml:space="preserve">y </t>
    </r>
    <r>
      <rPr>
        <i/>
        <sz val="11"/>
        <color indexed="8"/>
        <rFont val="Times New Roman"/>
        <family val="1"/>
      </rPr>
      <t>Quercus canariensis</t>
    </r>
  </si>
  <si>
    <r>
      <t xml:space="preserve">9250 Robledales de </t>
    </r>
    <r>
      <rPr>
        <i/>
        <sz val="11"/>
        <color indexed="8"/>
        <rFont val="Times New Roman"/>
        <family val="1"/>
      </rPr>
      <t>Quercus trojana</t>
    </r>
  </si>
  <si>
    <r>
      <t xml:space="preserve">9260 Bosques de </t>
    </r>
    <r>
      <rPr>
        <i/>
        <sz val="11"/>
        <color indexed="8"/>
        <rFont val="Times New Roman"/>
        <family val="1"/>
      </rPr>
      <t>Castanea sativa</t>
    </r>
  </si>
  <si>
    <r>
      <t xml:space="preserve">9270 Hayedos helénicos con </t>
    </r>
    <r>
      <rPr>
        <i/>
        <sz val="11"/>
        <color indexed="8"/>
        <rFont val="Times New Roman"/>
        <family val="1"/>
      </rPr>
      <t>Abies borisii-regis</t>
    </r>
  </si>
  <si>
    <r>
      <t xml:space="preserve">9280 Bosques de </t>
    </r>
    <r>
      <rPr>
        <i/>
        <sz val="11"/>
        <color indexed="8"/>
        <rFont val="Times New Roman"/>
        <family val="1"/>
      </rPr>
      <t>Quercus frainetto</t>
    </r>
  </si>
  <si>
    <r>
      <t xml:space="preserve">9290 Bosques de </t>
    </r>
    <r>
      <rPr>
        <i/>
        <sz val="11"/>
        <color indexed="8"/>
        <rFont val="Times New Roman"/>
        <family val="1"/>
      </rPr>
      <t xml:space="preserve">Cupressus </t>
    </r>
    <r>
      <rPr>
        <sz val="11"/>
        <color indexed="8"/>
        <rFont val="Times New Roman"/>
        <family val="1"/>
      </rPr>
      <t>(</t>
    </r>
    <r>
      <rPr>
        <i/>
        <sz val="11"/>
        <color indexed="8"/>
        <rFont val="Times New Roman"/>
        <family val="1"/>
      </rPr>
      <t>Acero-Cupression</t>
    </r>
    <r>
      <rPr>
        <sz val="11"/>
        <color indexed="8"/>
        <rFont val="Times New Roman"/>
        <family val="1"/>
      </rPr>
      <t>)</t>
    </r>
  </si>
  <si>
    <r>
      <t xml:space="preserve">92A0 Bosques galería de </t>
    </r>
    <r>
      <rPr>
        <i/>
        <sz val="11"/>
        <color indexed="8"/>
        <rFont val="Times New Roman"/>
        <family val="1"/>
      </rPr>
      <t xml:space="preserve">Salix alba </t>
    </r>
    <r>
      <rPr>
        <sz val="11"/>
        <color indexed="8"/>
        <rFont val="Times New Roman"/>
        <family val="1"/>
      </rPr>
      <t xml:space="preserve">y </t>
    </r>
    <r>
      <rPr>
        <i/>
        <sz val="11"/>
        <color indexed="8"/>
        <rFont val="Times New Roman"/>
        <family val="1"/>
      </rPr>
      <t>Populus alba</t>
    </r>
  </si>
  <si>
    <r>
      <t xml:space="preserve">92B0 Bosques galería de rios de caudal intermitente mediterráneos con </t>
    </r>
    <r>
      <rPr>
        <i/>
        <sz val="11"/>
        <color indexed="8"/>
        <rFont val="Times New Roman"/>
        <family val="1"/>
      </rPr>
      <t>Rhododendron ponticum</t>
    </r>
    <r>
      <rPr>
        <sz val="11"/>
        <color indexed="8"/>
        <rFont val="Times New Roman"/>
        <family val="1"/>
      </rPr>
      <t>,</t>
    </r>
  </si>
  <si>
    <r>
      <t xml:space="preserve">Salix </t>
    </r>
    <r>
      <rPr>
        <sz val="11"/>
        <color indexed="8"/>
        <rFont val="Times New Roman"/>
        <family val="1"/>
      </rPr>
      <t>y otras</t>
    </r>
  </si>
  <si>
    <r>
      <t xml:space="preserve">92C0 Bosques de </t>
    </r>
    <r>
      <rPr>
        <i/>
        <sz val="11"/>
        <color indexed="8"/>
        <rFont val="Times New Roman"/>
        <family val="1"/>
      </rPr>
      <t xml:space="preserve">Platanus orientalis </t>
    </r>
    <r>
      <rPr>
        <sz val="11"/>
        <color indexed="8"/>
        <rFont val="Times New Roman"/>
        <family val="1"/>
      </rPr>
      <t xml:space="preserve">y </t>
    </r>
    <r>
      <rPr>
        <i/>
        <sz val="11"/>
        <color indexed="8"/>
        <rFont val="Times New Roman"/>
        <family val="1"/>
      </rPr>
      <t xml:space="preserve">Liquidambar orientalis </t>
    </r>
    <r>
      <rPr>
        <sz val="11"/>
        <color indexed="8"/>
        <rFont val="Times New Roman"/>
        <family val="1"/>
      </rPr>
      <t>(</t>
    </r>
    <r>
      <rPr>
        <i/>
        <sz val="11"/>
        <color indexed="8"/>
        <rFont val="Times New Roman"/>
        <family val="1"/>
      </rPr>
      <t>Platanion orientalis</t>
    </r>
    <r>
      <rPr>
        <sz val="11"/>
        <color indexed="8"/>
        <rFont val="Times New Roman"/>
        <family val="1"/>
      </rPr>
      <t>)</t>
    </r>
  </si>
  <si>
    <r>
      <t>92D0 Galerías y matorrales ribereños termomediterráneos (</t>
    </r>
    <r>
      <rPr>
        <i/>
        <sz val="11"/>
        <color indexed="8"/>
        <rFont val="Times New Roman"/>
        <family val="1"/>
      </rPr>
      <t xml:space="preserve">Nerio-Tamaricetea </t>
    </r>
    <r>
      <rPr>
        <sz val="11"/>
        <color indexed="8"/>
        <rFont val="Times New Roman"/>
        <family val="1"/>
      </rPr>
      <t>y S</t>
    </r>
    <r>
      <rPr>
        <i/>
        <sz val="11"/>
        <color indexed="8"/>
        <rFont val="Times New Roman"/>
        <family val="1"/>
      </rPr>
      <t>ecurinegion</t>
    </r>
  </si>
  <si>
    <t>tinctoriae)</t>
  </si>
  <si>
    <t>93. Bosques esclerófilos mediterráneos</t>
  </si>
  <si>
    <r>
      <t xml:space="preserve">9310 Robledales del Egeo de </t>
    </r>
    <r>
      <rPr>
        <i/>
        <sz val="11"/>
        <color indexed="8"/>
        <rFont val="Times New Roman"/>
        <family val="1"/>
      </rPr>
      <t>Quercus brachyphylla</t>
    </r>
  </si>
  <si>
    <r>
      <t xml:space="preserve">9320 Bosques de </t>
    </r>
    <r>
      <rPr>
        <i/>
        <sz val="11"/>
        <color indexed="8"/>
        <rFont val="Times New Roman"/>
        <family val="1"/>
      </rPr>
      <t xml:space="preserve">Olea </t>
    </r>
    <r>
      <rPr>
        <sz val="11"/>
        <color indexed="8"/>
        <rFont val="Times New Roman"/>
        <family val="1"/>
      </rPr>
      <t xml:space="preserve">et </t>
    </r>
    <r>
      <rPr>
        <i/>
        <sz val="11"/>
        <color indexed="8"/>
        <rFont val="Times New Roman"/>
        <family val="1"/>
      </rPr>
      <t>Ceratonia</t>
    </r>
  </si>
  <si>
    <r>
      <t xml:space="preserve">9330 Alcornocales de </t>
    </r>
    <r>
      <rPr>
        <i/>
        <sz val="11"/>
        <color indexed="8"/>
        <rFont val="Times New Roman"/>
        <family val="1"/>
      </rPr>
      <t>Quercus suber</t>
    </r>
  </si>
  <si>
    <r>
      <t xml:space="preserve">9340 Encinares de </t>
    </r>
    <r>
      <rPr>
        <i/>
        <sz val="11"/>
        <color indexed="8"/>
        <rFont val="Times New Roman"/>
        <family val="1"/>
      </rPr>
      <t xml:space="preserve">Quercus ilex </t>
    </r>
    <r>
      <rPr>
        <sz val="11"/>
        <color indexed="8"/>
        <rFont val="Times New Roman"/>
        <family val="1"/>
      </rPr>
      <t xml:space="preserve">et </t>
    </r>
    <r>
      <rPr>
        <i/>
        <sz val="11"/>
        <color indexed="8"/>
        <rFont val="Times New Roman"/>
        <family val="1"/>
      </rPr>
      <t>Quercus rotundifolia</t>
    </r>
  </si>
  <si>
    <r>
      <t xml:space="preserve">9350 Bosques de </t>
    </r>
    <r>
      <rPr>
        <i/>
        <sz val="11"/>
        <color indexed="8"/>
        <rFont val="Times New Roman"/>
        <family val="1"/>
      </rPr>
      <t>Quercus macrolepis</t>
    </r>
  </si>
  <si>
    <r>
      <t>9360 * Laurisilvas macaronésicas (</t>
    </r>
    <r>
      <rPr>
        <i/>
        <sz val="11"/>
        <color indexed="8"/>
        <rFont val="Times New Roman"/>
        <family val="1"/>
      </rPr>
      <t>Laurus, Ocotea</t>
    </r>
    <r>
      <rPr>
        <sz val="11"/>
        <color indexed="8"/>
        <rFont val="Times New Roman"/>
        <family val="1"/>
      </rPr>
      <t>)</t>
    </r>
  </si>
  <si>
    <r>
      <t xml:space="preserve">9370 * Palmerales de </t>
    </r>
    <r>
      <rPr>
        <i/>
        <sz val="11"/>
        <color indexed="8"/>
        <rFont val="Times New Roman"/>
        <family val="1"/>
      </rPr>
      <t>Phoenix</t>
    </r>
  </si>
  <si>
    <r>
      <t xml:space="preserve">9380 Bosques de </t>
    </r>
    <r>
      <rPr>
        <i/>
        <sz val="11"/>
        <color indexed="8"/>
        <rFont val="Times New Roman"/>
        <family val="1"/>
      </rPr>
      <t>Ilex aquifolium</t>
    </r>
  </si>
  <si>
    <t>Anexo I pág.10</t>
  </si>
  <si>
    <t>94. Bosques de coníferas de montañas templadas</t>
  </si>
  <si>
    <r>
      <t xml:space="preserve">9410 Bosques acidófilos de </t>
    </r>
    <r>
      <rPr>
        <i/>
        <sz val="11"/>
        <color indexed="8"/>
        <rFont val="Times New Roman"/>
        <family val="1"/>
      </rPr>
      <t xml:space="preserve">Picea </t>
    </r>
    <r>
      <rPr>
        <sz val="11"/>
        <color indexed="8"/>
        <rFont val="Times New Roman"/>
        <family val="1"/>
      </rPr>
      <t>de los pisos montano a alpino (</t>
    </r>
    <r>
      <rPr>
        <i/>
        <sz val="11"/>
        <color indexed="8"/>
        <rFont val="Times New Roman"/>
        <family val="1"/>
      </rPr>
      <t>Vaccinio-Piceetea</t>
    </r>
    <r>
      <rPr>
        <sz val="11"/>
        <color indexed="8"/>
        <rFont val="Times New Roman"/>
        <family val="1"/>
      </rPr>
      <t>)</t>
    </r>
  </si>
  <si>
    <r>
      <t xml:space="preserve">9420 Bosques alpinos de </t>
    </r>
    <r>
      <rPr>
        <i/>
        <sz val="11"/>
        <color indexed="8"/>
        <rFont val="Times New Roman"/>
        <family val="1"/>
      </rPr>
      <t xml:space="preserve">Larix decidua </t>
    </r>
    <r>
      <rPr>
        <sz val="11"/>
        <color indexed="8"/>
        <rFont val="Times New Roman"/>
        <family val="1"/>
      </rPr>
      <t xml:space="preserve">y/o </t>
    </r>
    <r>
      <rPr>
        <i/>
        <sz val="11"/>
        <color indexed="8"/>
        <rFont val="Times New Roman"/>
        <family val="1"/>
      </rPr>
      <t>Pinus cembra</t>
    </r>
  </si>
  <si>
    <r>
      <t xml:space="preserve">9430 Bosques montanos y subalpinos de </t>
    </r>
    <r>
      <rPr>
        <i/>
        <sz val="11"/>
        <color indexed="8"/>
        <rFont val="Times New Roman"/>
        <family val="1"/>
      </rPr>
      <t xml:space="preserve">Pinus uncinata </t>
    </r>
    <r>
      <rPr>
        <sz val="11"/>
        <color indexed="8"/>
        <rFont val="Times New Roman"/>
        <family val="1"/>
      </rPr>
      <t>(*en sustratos yesoso o calcáreo)</t>
    </r>
  </si>
  <si>
    <t>95. Bosques de coníferas de montañas méditerráneas y macaronésicas</t>
  </si>
  <si>
    <r>
      <t xml:space="preserve">9510 * Abetales sudapeninos de </t>
    </r>
    <r>
      <rPr>
        <i/>
        <sz val="11"/>
        <color indexed="8"/>
        <rFont val="Times New Roman"/>
        <family val="1"/>
      </rPr>
      <t>Abies alba</t>
    </r>
  </si>
  <si>
    <r>
      <t xml:space="preserve">9520 Abetales de </t>
    </r>
    <r>
      <rPr>
        <i/>
        <sz val="11"/>
        <color indexed="8"/>
        <rFont val="Times New Roman"/>
        <family val="1"/>
      </rPr>
      <t>Abies pinsapo</t>
    </r>
  </si>
  <si>
    <t>9530 * Pinares (sud-)mediterráneos de pinos negros endémicos</t>
  </si>
  <si>
    <t>9540 Pinares mediterráneos de pinos mesogeanos endémicos</t>
  </si>
  <si>
    <t>9550 Pinares endémicos canarios</t>
  </si>
  <si>
    <r>
      <t xml:space="preserve">9560 * Bosques endémicos de </t>
    </r>
    <r>
      <rPr>
        <i/>
        <sz val="11"/>
        <color indexed="8"/>
        <rFont val="Times New Roman"/>
        <family val="1"/>
      </rPr>
      <t xml:space="preserve">Juniperus </t>
    </r>
    <r>
      <rPr>
        <sz val="11"/>
        <color indexed="8"/>
        <rFont val="Times New Roman"/>
        <family val="1"/>
      </rPr>
      <t>spp.</t>
    </r>
  </si>
  <si>
    <r>
      <t xml:space="preserve">9570 * Bosques de </t>
    </r>
    <r>
      <rPr>
        <i/>
        <sz val="11"/>
        <color indexed="8"/>
        <rFont val="Times New Roman"/>
        <family val="1"/>
      </rPr>
      <t>Tetraclinis articulata</t>
    </r>
  </si>
  <si>
    <r>
      <t xml:space="preserve">9580 * Bosques mediterráneos de </t>
    </r>
    <r>
      <rPr>
        <i/>
        <sz val="11"/>
        <color indexed="8"/>
        <rFont val="Times New Roman"/>
        <family val="1"/>
      </rPr>
      <t>Taxus baccata</t>
    </r>
  </si>
  <si>
    <t>EN CADA SOLAPA DE HOJA ESCRIBE UNA REFERENCIA A LA OBSERVACIÓN, CAMBIANDO EL NOMBRE Y EL COLOR.</t>
  </si>
  <si>
    <t>1) RELLENA LOS DATOS DE LA CABECERA, SI NO PUEDES DAR LAS COORDENADAS UTM, BUSCA UN PUNTO DE REFERENCIA CERCANO PARA</t>
  </si>
  <si>
    <t>BUSCAR POSTRIORMENTE LAS COORDENADAS</t>
  </si>
  <si>
    <t>TD= nº Tandem</t>
  </si>
  <si>
    <t>M= nº machos</t>
  </si>
  <si>
    <t>H=nº hembras</t>
  </si>
  <si>
    <t>M/H= º de las que no has podido determinar su sexo</t>
  </si>
  <si>
    <t>TE=nº tenerales</t>
  </si>
  <si>
    <t>EXV=nº exuvias</t>
  </si>
  <si>
    <t>5) Los tipos de hábitat están en la siguiente hoja.</t>
  </si>
  <si>
    <t xml:space="preserve"> y valores superiores a 5,0 son considerados como indicativos de alta biodiversidad.</t>
  </si>
  <si>
    <t>2) Si puedes, toma la temeperatura del agua en superficie ( los 10 cm superficiales)  y en el fondo</t>
  </si>
  <si>
    <t xml:space="preserve">Los muestreos pueden ser lineales, en transectos de 50 metros a lo largo de la ribera de un rio, o circulares donde el observador está inslado en un </t>
  </si>
  <si>
    <t>observatorio y contabiliza los ejemplares en un radio de 15 metros durante 15 minutos.</t>
  </si>
  <si>
    <t>8) Puedes copiar y pegar la hoja original tantas veces como necesites, así construirás tu propia base de datos.</t>
  </si>
  <si>
    <t>9) Incluye en cada hoja una fotografía  que no pese demasiado del ambiente donde has hecho la observación.</t>
  </si>
  <si>
    <t>10) Añade en la misma hoja tus observaciones sobre caudal, flora, fauna y todo lo que se te ocurra.</t>
  </si>
  <si>
    <t>pi^2</t>
  </si>
  <si>
    <t>3) En la columna D, a partir de la celdilla en amarillo,  tienes que poner el número 1 cuando has visto la especie , despues rellena los datos</t>
  </si>
  <si>
    <t>4) La riqueza específica, abundancia,Índice de Margalef e Índice de Simpson se calculan automáticamente.</t>
  </si>
  <si>
    <t>6)  E4 Se refiere a la meteorología general el día de muestreo</t>
  </si>
  <si>
    <t>7) E3 se refiere al  nombre del observador</t>
  </si>
  <si>
    <t>Baja esta hoja cuantas veces sea necesaria para distintos días de muestreo.</t>
  </si>
  <si>
    <t>las columnas de cálculo están ocultas</t>
  </si>
  <si>
    <t>RIQUEZA ESPECÍFICA    "S"</t>
  </si>
  <si>
    <t>Índice de  Margalef , DMG =</t>
  </si>
  <si>
    <t>H' = -∑ pi ln pi</t>
  </si>
  <si>
    <t xml:space="preserve"> </t>
  </si>
  <si>
    <r>
      <t>Índice de  SIMPSON,</t>
    </r>
    <r>
      <rPr>
        <sz val="14"/>
        <color rgb="FFFF0000"/>
        <rFont val="Calibri"/>
        <family val="2"/>
        <scheme val="minor"/>
      </rPr>
      <t xml:space="preserve"> (1-ʎ) =</t>
    </r>
  </si>
  <si>
    <t>Índice de  SIMPSON, (1 / ʎ) =</t>
  </si>
  <si>
    <t>SIMPSON  = 1 - ∑ pi^2</t>
  </si>
  <si>
    <t>SIMPSON = 1 / ∑ pi^2</t>
  </si>
  <si>
    <t>H' Shanon- Wiener</t>
  </si>
  <si>
    <t>Índice de Shanon -Wiener</t>
  </si>
  <si>
    <t>ABUNDANCIA</t>
  </si>
  <si>
    <t>© a.a.o.    www.libelulas.org</t>
  </si>
  <si>
    <t>Onychogomphus cazuma</t>
  </si>
  <si>
    <t>Barona, Cardo y Díaz, 2020</t>
  </si>
  <si>
    <t>Pantala flavescens</t>
  </si>
  <si>
    <t>Chalcolestes viridis</t>
  </si>
  <si>
    <t>Lestes sponsa</t>
  </si>
  <si>
    <t>Coenagrion hastulatum</t>
  </si>
  <si>
    <t>Coenagrion pulchellum</t>
  </si>
  <si>
    <t>Platycnemis pennipes</t>
  </si>
  <si>
    <t>(Pallas 1771)</t>
  </si>
  <si>
    <t>Aeschna juncea</t>
  </si>
  <si>
    <t>Gomphus vulgatissimus</t>
  </si>
  <si>
    <t>Lindenia tetraphylla</t>
  </si>
  <si>
    <t>Cordulegaster bidentata</t>
  </si>
  <si>
    <t>Sélys, 1843</t>
  </si>
  <si>
    <t>Cordulia aenea</t>
  </si>
  <si>
    <t>Somatochlora metallica</t>
  </si>
  <si>
    <t>Leucorrhinia dubia</t>
  </si>
  <si>
    <t>Leucorrhinia pectoralis</t>
  </si>
  <si>
    <t>Orthetrum albistylum</t>
  </si>
  <si>
    <t>(Sélys, 1848)</t>
  </si>
  <si>
    <t>Sympetrum pedemontanum</t>
  </si>
  <si>
    <t>(Müller in Allioni, 1766)</t>
  </si>
  <si>
    <t>Trithemis arteriosa</t>
  </si>
  <si>
    <t>Sympetrum vulgatum</t>
  </si>
  <si>
    <r>
      <t>(</t>
    </r>
    <r>
      <rPr>
        <i/>
        <sz val="11"/>
        <color theme="4"/>
        <rFont val="Times New Roman"/>
        <family val="1"/>
      </rPr>
      <t>Littorelia uniflorae)</t>
    </r>
  </si>
  <si>
    <r>
      <t xml:space="preserve">arenosos del mediterráneo occidental con </t>
    </r>
    <r>
      <rPr>
        <i/>
        <sz val="11"/>
        <color theme="4"/>
        <rFont val="Times New Roman"/>
        <family val="1"/>
      </rPr>
      <t>Isoete</t>
    </r>
    <r>
      <rPr>
        <sz val="11"/>
        <color theme="4"/>
        <rFont val="Times New Roman"/>
        <family val="1"/>
      </rPr>
      <t>s spp.</t>
    </r>
  </si>
  <si>
    <r>
      <t xml:space="preserve">3130 Aguas estancadas, oligotróficas o mesotróficas con vegetación de </t>
    </r>
    <r>
      <rPr>
        <i/>
        <sz val="11"/>
        <color theme="4"/>
        <rFont val="Times New Roman"/>
        <family val="1"/>
      </rPr>
      <t>Littorelletea uniflorae</t>
    </r>
  </si>
  <si>
    <r>
      <t xml:space="preserve">y/o </t>
    </r>
    <r>
      <rPr>
        <i/>
        <sz val="11"/>
        <color theme="4"/>
        <rFont val="Times New Roman"/>
        <family val="1"/>
      </rPr>
      <t>Isoeto-Nanojuncetea</t>
    </r>
  </si>
  <si>
    <r>
      <t xml:space="preserve">3140 Aguas oligomesotróficas calcáreas con vegetación béntica de </t>
    </r>
    <r>
      <rPr>
        <i/>
        <sz val="11"/>
        <color theme="4"/>
        <rFont val="Times New Roman"/>
        <family val="1"/>
      </rPr>
      <t xml:space="preserve">Chara </t>
    </r>
    <r>
      <rPr>
        <sz val="11"/>
        <color theme="4"/>
        <rFont val="Times New Roman"/>
        <family val="1"/>
      </rPr>
      <t>spp.</t>
    </r>
  </si>
  <si>
    <r>
      <t xml:space="preserve">3150 Lagos eutróficos naturales con vegetación </t>
    </r>
    <r>
      <rPr>
        <i/>
        <sz val="11"/>
        <color theme="4"/>
        <rFont val="Times New Roman"/>
        <family val="1"/>
      </rPr>
      <t xml:space="preserve">Magnopotamion </t>
    </r>
    <r>
      <rPr>
        <sz val="11"/>
        <color theme="4"/>
        <rFont val="Times New Roman"/>
        <family val="1"/>
      </rPr>
      <t xml:space="preserve">o </t>
    </r>
    <r>
      <rPr>
        <i/>
        <sz val="11"/>
        <color theme="4"/>
        <rFont val="Times New Roman"/>
        <family val="1"/>
      </rPr>
      <t>Hydrocharition</t>
    </r>
  </si>
  <si>
    <r>
      <t xml:space="preserve">3230 Ríos alpinos con vegetación leñosa en sus orillas de </t>
    </r>
    <r>
      <rPr>
        <i/>
        <sz val="11"/>
        <color theme="4"/>
        <rFont val="Times New Roman"/>
        <family val="1"/>
      </rPr>
      <t>Myricaria germanica</t>
    </r>
  </si>
  <si>
    <r>
      <t xml:space="preserve">3240 Ríos alpinos con vegetación leñosa en sus orillas de </t>
    </r>
    <r>
      <rPr>
        <i/>
        <sz val="11"/>
        <color theme="4"/>
        <rFont val="Times New Roman"/>
        <family val="1"/>
      </rPr>
      <t>Salix elaeagnos</t>
    </r>
  </si>
  <si>
    <r>
      <t xml:space="preserve">3250 Ríos mediterráneos de caudal permanente con </t>
    </r>
    <r>
      <rPr>
        <i/>
        <sz val="11"/>
        <color theme="4"/>
        <rFont val="Times New Roman"/>
        <family val="1"/>
      </rPr>
      <t>Glaucium flavum</t>
    </r>
  </si>
  <si>
    <r>
      <t xml:space="preserve">3260 Ríos,de pisos de planicie a montano con vegetación de </t>
    </r>
    <r>
      <rPr>
        <i/>
        <sz val="11"/>
        <color theme="4"/>
        <rFont val="Times New Roman"/>
        <family val="1"/>
      </rPr>
      <t xml:space="preserve">Ranunculion fluitantis </t>
    </r>
    <r>
      <rPr>
        <sz val="11"/>
        <color theme="4"/>
        <rFont val="Times New Roman"/>
        <family val="1"/>
      </rPr>
      <t>y de</t>
    </r>
  </si>
  <si>
    <r>
      <t xml:space="preserve">3270 Ríos de orillas fangosas con vegetación de </t>
    </r>
    <r>
      <rPr>
        <i/>
        <sz val="11"/>
        <color theme="4"/>
        <rFont val="Times New Roman"/>
        <family val="1"/>
      </rPr>
      <t xml:space="preserve">Chenopodion rubri </t>
    </r>
    <r>
      <rPr>
        <sz val="11"/>
        <color theme="4"/>
        <rFont val="Times New Roman"/>
        <family val="1"/>
      </rPr>
      <t xml:space="preserve">p.p. y de </t>
    </r>
    <r>
      <rPr>
        <i/>
        <sz val="11"/>
        <color theme="4"/>
        <rFont val="Times New Roman"/>
        <family val="1"/>
      </rPr>
      <t xml:space="preserve">Bidention </t>
    </r>
    <r>
      <rPr>
        <sz val="11"/>
        <color theme="4"/>
        <rFont val="Times New Roman"/>
        <family val="1"/>
      </rPr>
      <t>p.p.</t>
    </r>
  </si>
  <si>
    <r>
      <t xml:space="preserve">3280 Ríos mediterráneos de caudal permanente del </t>
    </r>
    <r>
      <rPr>
        <i/>
        <sz val="11"/>
        <color theme="4"/>
        <rFont val="Times New Roman"/>
        <family val="1"/>
      </rPr>
      <t xml:space="preserve">Paspalo-Agrostidion </t>
    </r>
    <r>
      <rPr>
        <sz val="11"/>
        <color theme="4"/>
        <rFont val="Times New Roman"/>
        <family val="1"/>
      </rPr>
      <t>con cortinas vegetales</t>
    </r>
  </si>
  <si>
    <r>
      <t xml:space="preserve">ribereñas de </t>
    </r>
    <r>
      <rPr>
        <i/>
        <sz val="11"/>
        <color theme="4"/>
        <rFont val="Times New Roman"/>
        <family val="1"/>
      </rPr>
      <t xml:space="preserve">Salix </t>
    </r>
    <r>
      <rPr>
        <sz val="11"/>
        <color theme="4"/>
        <rFont val="Times New Roman"/>
        <family val="1"/>
      </rPr>
      <t xml:space="preserve">y </t>
    </r>
    <r>
      <rPr>
        <i/>
        <sz val="11"/>
        <color theme="4"/>
        <rFont val="Times New Roman"/>
        <family val="1"/>
      </rPr>
      <t>Populus alba</t>
    </r>
  </si>
  <si>
    <r>
      <t xml:space="preserve">3290 Ríos mediterráneos de caudal intermitente del </t>
    </r>
    <r>
      <rPr>
        <i/>
        <sz val="11"/>
        <color theme="4"/>
        <rFont val="Times New Roman"/>
        <family val="1"/>
      </rPr>
      <t>Paspalo-Agrostidion</t>
    </r>
  </si>
  <si>
    <r>
      <t xml:space="preserve">7150 Depresiones sobre sustratos turbosos del </t>
    </r>
    <r>
      <rPr>
        <i/>
        <sz val="11"/>
        <color theme="4"/>
        <rFont val="Times New Roman"/>
        <family val="1"/>
      </rPr>
      <t>Rhynchosporion</t>
    </r>
  </si>
  <si>
    <r>
      <t xml:space="preserve">7210 * Turberas calcáreas del </t>
    </r>
    <r>
      <rPr>
        <i/>
        <sz val="11"/>
        <color theme="4"/>
        <rFont val="Times New Roman"/>
        <family val="1"/>
      </rPr>
      <t xml:space="preserve">Cladium mariscus </t>
    </r>
    <r>
      <rPr>
        <sz val="11"/>
        <color theme="4"/>
        <rFont val="Times New Roman"/>
        <family val="1"/>
      </rPr>
      <t xml:space="preserve">y con especies del </t>
    </r>
    <r>
      <rPr>
        <i/>
        <sz val="11"/>
        <color theme="4"/>
        <rFont val="Times New Roman"/>
        <family val="1"/>
      </rPr>
      <t>Caricion davallianae</t>
    </r>
  </si>
  <si>
    <r>
      <t>7220 * Manantiales petrificantes con formación de tuf (</t>
    </r>
    <r>
      <rPr>
        <i/>
        <sz val="11"/>
        <color theme="4"/>
        <rFont val="Times New Roman"/>
        <family val="1"/>
      </rPr>
      <t>Cratoneurion)</t>
    </r>
  </si>
  <si>
    <r>
      <t xml:space="preserve">(Vander Linden, </t>
    </r>
    <r>
      <rPr>
        <sz val="11"/>
        <rFont val="Calibri"/>
        <family val="2"/>
        <scheme val="minor"/>
      </rPr>
      <t>1825)</t>
    </r>
  </si>
  <si>
    <r>
      <t xml:space="preserve">La presencia de </t>
    </r>
    <r>
      <rPr>
        <i/>
        <sz val="11"/>
        <color theme="1"/>
        <rFont val="Calibri"/>
        <family val="2"/>
        <scheme val="minor"/>
      </rPr>
      <t>Lindenia tetraphylla</t>
    </r>
    <r>
      <rPr>
        <sz val="11"/>
        <color theme="1"/>
        <rFont val="Calibri"/>
        <family val="2"/>
        <scheme val="minor"/>
      </rPr>
      <t xml:space="preserve"> es improbable, aunque quizás podría encontrarse en alguna población</t>
    </r>
  </si>
  <si>
    <t xml:space="preserve">no observda hasta la fecha. </t>
  </si>
  <si>
    <r>
      <t xml:space="preserve">Respecto a </t>
    </r>
    <r>
      <rPr>
        <i/>
        <sz val="12"/>
        <color theme="1"/>
        <rFont val="Calibri"/>
        <family val="2"/>
        <scheme val="minor"/>
      </rPr>
      <t>Pantala flavescens</t>
    </r>
    <r>
      <rPr>
        <sz val="12"/>
        <color theme="1"/>
        <rFont val="Calibri"/>
        <family val="2"/>
        <scheme val="minor"/>
      </rPr>
      <t xml:space="preserve"> y </t>
    </r>
    <r>
      <rPr>
        <i/>
        <sz val="12"/>
        <color theme="1"/>
        <rFont val="Calibri"/>
        <family val="2"/>
        <scheme val="minor"/>
      </rPr>
      <t>Trithemis arteriosa</t>
    </r>
    <r>
      <rPr>
        <sz val="12"/>
        <color theme="1"/>
        <rFont val="Calibri"/>
        <family val="2"/>
        <scheme val="minor"/>
      </rPr>
      <t>, habría que considerarlas accidentales por ahora.</t>
    </r>
  </si>
  <si>
    <r>
      <t xml:space="preserve"> </t>
    </r>
    <r>
      <rPr>
        <sz val="10"/>
        <color rgb="FFFF0000"/>
        <rFont val="Calibri"/>
        <family val="2"/>
        <scheme val="minor"/>
      </rPr>
      <t xml:space="preserve">El índice de Shanon-Viener </t>
    </r>
    <r>
      <rPr>
        <sz val="10"/>
        <color theme="1"/>
        <rFont val="Calibri"/>
        <family val="2"/>
        <scheme val="minor"/>
      </rPr>
      <t xml:space="preserve"> expresa la uniformidad de los valores en todas las especies de la muestra; por lo tanto, mide la probabilidad de predicción de que al elegir un ejemplar de la muestra al azar resulte de una especie determinada.</t>
    </r>
  </si>
  <si>
    <r>
      <rPr>
        <sz val="10"/>
        <color rgb="FFFF0000"/>
        <rFont val="Calibri"/>
        <family val="2"/>
        <scheme val="minor"/>
      </rPr>
      <t>El Índice de Simpson</t>
    </r>
    <r>
      <rPr>
        <sz val="10"/>
        <color theme="1"/>
        <rFont val="Calibri"/>
        <family val="2"/>
        <scheme val="minor"/>
      </rPr>
      <t xml:space="preserve"> es un índice de la diversidad o de dominancia  de especies en una muestra. De esta manera podemos medir la biodiversidad o riqueza de organismos  y su abundancia relativa en un hábitat.</t>
    </r>
  </si>
  <si>
    <t xml:space="preserve"> Este índice representa la probabilidad de que dos individuos, dentro de la muestra, seleccionados al azar pertenezcan a la misma especie. Cuanto más se acerca este índice a "1"  indica que existe una dominancia de una especie respecto al otras; sin embargo, si se aproxima a "0" la biodiversidad es mayor.</t>
  </si>
  <si>
    <t xml:space="preserve">Valores inferiores a 2,0 son considerados como relacionados con zonas de baja biodiversidad </t>
  </si>
  <si>
    <t>determina la biodiversidad de una comunidad tomando como base  la distribución numérica de los individuos de las diferentes especies, en función del número total de individuos existentes en la muestra analizada.</t>
  </si>
  <si>
    <r>
      <rPr>
        <sz val="10"/>
        <color rgb="FFFF0000"/>
        <rFont val="Arial"/>
        <family val="2"/>
      </rPr>
      <t>El Índice de Margalef</t>
    </r>
    <r>
      <rPr>
        <sz val="10"/>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</si>
</sst>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6" formatCode="0.0000"/>
  </numFmts>
  <fonts count="44" x14ac:knownFonts="1">
    <font>
      <sz val="11"/>
      <color theme="1"/>
      <name val="Calibri"/>
      <family val="2"/>
      <scheme val="minor"/>
    </font>
    <font>
      <b/>
      <sz val="11"/>
      <color theme="0"/>
      <name val="Calibri"/>
      <family val="2"/>
      <scheme val="minor"/>
    </font>
    <font>
      <sz val="11"/>
      <color rgb="FFFF0000"/>
      <name val="Calibri"/>
      <family val="2"/>
      <scheme val="minor"/>
    </font>
    <font>
      <sz val="10"/>
      <color theme="1"/>
      <name val="Calibri"/>
      <family val="2"/>
      <scheme val="minor"/>
    </font>
    <font>
      <sz val="8"/>
      <color theme="1"/>
      <name val="Calibri"/>
      <family val="2"/>
      <scheme val="minor"/>
    </font>
    <font>
      <b/>
      <sz val="9"/>
      <color theme="0"/>
      <name val="Calibri"/>
      <family val="2"/>
      <scheme val="minor"/>
    </font>
    <font>
      <b/>
      <sz val="8"/>
      <color theme="0"/>
      <name val="Calibri"/>
      <family val="2"/>
      <scheme val="minor"/>
    </font>
    <font>
      <sz val="9"/>
      <color rgb="FFFF0000"/>
      <name val="Calibri"/>
      <family val="2"/>
      <scheme val="minor"/>
    </font>
    <font>
      <i/>
      <sz val="12"/>
      <color theme="1"/>
      <name val="Calibri"/>
      <family val="2"/>
      <scheme val="minor"/>
    </font>
    <font>
      <sz val="12"/>
      <color theme="1"/>
      <name val="Calibri"/>
      <family val="2"/>
      <scheme val="minor"/>
    </font>
    <font>
      <sz val="9"/>
      <color theme="1"/>
      <name val="Calibri"/>
      <family val="2"/>
      <scheme val="minor"/>
    </font>
    <font>
      <b/>
      <sz val="10"/>
      <color theme="1"/>
      <name val="Calibri"/>
      <family val="2"/>
      <scheme val="minor"/>
    </font>
    <font>
      <b/>
      <sz val="11"/>
      <color rgb="FFFF0000"/>
      <name val="Calibri"/>
      <family val="2"/>
      <scheme val="minor"/>
    </font>
    <font>
      <b/>
      <sz val="11"/>
      <color theme="1"/>
      <name val="Times New Roman"/>
      <family val="1"/>
    </font>
    <font>
      <sz val="11"/>
      <color theme="1"/>
      <name val="Times New Roman"/>
      <family val="1"/>
    </font>
    <font>
      <i/>
      <sz val="11"/>
      <color indexed="8"/>
      <name val="Times New Roman"/>
      <family val="1"/>
    </font>
    <font>
      <sz val="11"/>
      <color indexed="8"/>
      <name val="Times New Roman"/>
      <family val="1"/>
    </font>
    <font>
      <i/>
      <sz val="10"/>
      <color theme="1"/>
      <name val="Times New Roman"/>
      <family val="1"/>
    </font>
    <font>
      <i/>
      <sz val="11"/>
      <color theme="1"/>
      <name val="Times New Roman"/>
      <family val="1"/>
    </font>
    <font>
      <sz val="10"/>
      <color rgb="FF000000"/>
      <name val="Arial"/>
      <family val="2"/>
    </font>
    <font>
      <sz val="16"/>
      <color theme="3" tint="-0.249977111117893"/>
      <name val="Calibri"/>
      <family val="2"/>
      <scheme val="minor"/>
    </font>
    <font>
      <b/>
      <sz val="11"/>
      <color theme="1"/>
      <name val="Calibri"/>
      <family val="2"/>
      <scheme val="minor"/>
    </font>
    <font>
      <sz val="14"/>
      <color theme="1"/>
      <name val="Calibri"/>
      <family val="2"/>
      <scheme val="minor"/>
    </font>
    <font>
      <b/>
      <sz val="12"/>
      <color rgb="FFFF0000"/>
      <name val="Calibri"/>
      <family val="2"/>
      <scheme val="minor"/>
    </font>
    <font>
      <sz val="14"/>
      <color rgb="FFFF0000"/>
      <name val="Calibri"/>
      <family val="2"/>
      <scheme val="minor"/>
    </font>
    <font>
      <sz val="10"/>
      <color rgb="FFFF0000"/>
      <name val="Calibri"/>
      <family val="2"/>
      <scheme val="minor"/>
    </font>
    <font>
      <b/>
      <sz val="12"/>
      <color rgb="FFFF0000"/>
      <name val="Calibri"/>
      <family val="2"/>
    </font>
    <font>
      <sz val="9"/>
      <color theme="0"/>
      <name val="Calibri"/>
      <family val="2"/>
      <scheme val="minor"/>
    </font>
    <font>
      <sz val="9"/>
      <color theme="0" tint="-0.34998626667073579"/>
      <name val="Calibri"/>
      <family val="2"/>
      <scheme val="minor"/>
    </font>
    <font>
      <sz val="11"/>
      <color theme="0" tint="-0.34998626667073579"/>
      <name val="Calibri"/>
      <family val="2"/>
      <scheme val="minor"/>
    </font>
    <font>
      <sz val="11"/>
      <color theme="7" tint="-0.249977111117893"/>
      <name val="Calibri"/>
      <family val="2"/>
      <scheme val="minor"/>
    </font>
    <font>
      <i/>
      <sz val="12"/>
      <color theme="9" tint="-0.249977111117893"/>
      <name val="Calibri"/>
      <family val="2"/>
      <scheme val="minor"/>
    </font>
    <font>
      <sz val="12"/>
      <color theme="9" tint="-0.249977111117893"/>
      <name val="Calibri"/>
      <family val="2"/>
      <scheme val="minor"/>
    </font>
    <font>
      <b/>
      <sz val="11"/>
      <color theme="4"/>
      <name val="Times New Roman"/>
      <family val="1"/>
    </font>
    <font>
      <sz val="11"/>
      <color theme="4"/>
      <name val="Calibri"/>
      <family val="2"/>
      <scheme val="minor"/>
    </font>
    <font>
      <sz val="11"/>
      <color theme="4"/>
      <name val="Times New Roman"/>
      <family val="1"/>
    </font>
    <font>
      <i/>
      <sz val="11"/>
      <color theme="4"/>
      <name val="Times New Roman"/>
      <family val="1"/>
    </font>
    <font>
      <i/>
      <sz val="10"/>
      <color theme="4"/>
      <name val="Times New Roman"/>
      <family val="1"/>
    </font>
    <font>
      <b/>
      <sz val="11"/>
      <color rgb="FFFF0000"/>
      <name val="Times New Roman"/>
      <family val="1"/>
    </font>
    <font>
      <i/>
      <sz val="12"/>
      <name val="Calibri"/>
      <family val="2"/>
      <scheme val="minor"/>
    </font>
    <font>
      <sz val="12"/>
      <name val="Calibri"/>
      <family val="2"/>
      <scheme val="minor"/>
    </font>
    <font>
      <sz val="11"/>
      <name val="Calibri"/>
      <family val="2"/>
      <scheme val="minor"/>
    </font>
    <font>
      <i/>
      <sz val="11"/>
      <color theme="1"/>
      <name val="Calibri"/>
      <family val="2"/>
      <scheme val="minor"/>
    </font>
    <font>
      <sz val="10"/>
      <color rgb="FFFF0000"/>
      <name val="Arial"/>
      <family val="2"/>
    </font>
  </fonts>
  <fills count="12">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6" tint="0.7999816888943144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thick">
        <color indexed="64"/>
      </top>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ck">
        <color indexed="64"/>
      </bottom>
      <diagonal/>
    </border>
    <border>
      <left style="thick">
        <color indexed="64"/>
      </left>
      <right style="thick">
        <color indexed="64"/>
      </right>
      <top/>
      <bottom style="thick">
        <color indexed="64"/>
      </bottom>
      <diagonal/>
    </border>
  </borders>
  <cellStyleXfs count="1">
    <xf numFmtId="0" fontId="0" fillId="0" borderId="0"/>
  </cellStyleXfs>
  <cellXfs count="142">
    <xf numFmtId="0" fontId="0" fillId="0" borderId="0" xfId="0"/>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0" fillId="0" borderId="2" xfId="0" applyBorder="1"/>
    <xf numFmtId="0" fontId="0" fillId="0" borderId="3" xfId="0"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0" fillId="0" borderId="8" xfId="0" applyBorder="1"/>
    <xf numFmtId="0" fontId="0" fillId="0" borderId="9" xfId="0" applyBorder="1"/>
    <xf numFmtId="0" fontId="0" fillId="0" borderId="10" xfId="0" applyBorder="1"/>
    <xf numFmtId="0" fontId="3" fillId="0" borderId="0" xfId="0" applyFont="1"/>
    <xf numFmtId="0" fontId="0" fillId="0" borderId="11" xfId="0" applyBorder="1"/>
    <xf numFmtId="0" fontId="3" fillId="0" borderId="11" xfId="0" applyFont="1" applyBorder="1"/>
    <xf numFmtId="0" fontId="3" fillId="0" borderId="12" xfId="0" applyFont="1" applyBorder="1"/>
    <xf numFmtId="0" fontId="0" fillId="0" borderId="12" xfId="0" applyBorder="1"/>
    <xf numFmtId="0" fontId="0" fillId="0" borderId="13" xfId="0" applyBorder="1"/>
    <xf numFmtId="0" fontId="4" fillId="0" borderId="4" xfId="0" applyFont="1" applyBorder="1"/>
    <xf numFmtId="0" fontId="0" fillId="0" borderId="5" xfId="0" applyBorder="1"/>
    <xf numFmtId="0" fontId="0" fillId="0" borderId="6" xfId="0" applyBorder="1"/>
    <xf numFmtId="0" fontId="4" fillId="0" borderId="11" xfId="0" applyFont="1" applyBorder="1"/>
    <xf numFmtId="20" fontId="0" fillId="0" borderId="13" xfId="0" applyNumberFormat="1" applyBorder="1"/>
    <xf numFmtId="20" fontId="0" fillId="0" borderId="6" xfId="0" applyNumberFormat="1" applyBorder="1"/>
    <xf numFmtId="0" fontId="5" fillId="2" borderId="15" xfId="0" applyFont="1" applyFill="1" applyBorder="1" applyAlignment="1">
      <alignment horizontal="left" vertical="center"/>
    </xf>
    <xf numFmtId="0" fontId="5" fillId="2" borderId="16" xfId="0" applyFont="1" applyFill="1" applyBorder="1" applyAlignment="1">
      <alignment vertical="center"/>
    </xf>
    <xf numFmtId="0" fontId="1" fillId="2" borderId="0" xfId="0" applyFont="1" applyFill="1"/>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2" fillId="3" borderId="0" xfId="0" applyFont="1" applyFill="1"/>
    <xf numFmtId="0" fontId="7" fillId="3" borderId="0" xfId="0" applyFont="1" applyFill="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vertical="center"/>
    </xf>
    <xf numFmtId="0" fontId="9" fillId="0" borderId="16" xfId="0" applyFont="1" applyBorder="1" applyAlignment="1">
      <alignment vertical="center"/>
    </xf>
    <xf numFmtId="0" fontId="10" fillId="4" borderId="19"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8" xfId="0" applyFont="1" applyFill="1" applyBorder="1" applyAlignment="1">
      <alignment horizontal="center" vertical="center"/>
    </xf>
    <xf numFmtId="0" fontId="4" fillId="4" borderId="20" xfId="0" applyFont="1" applyFill="1" applyBorder="1" applyAlignment="1">
      <alignment horizontal="center"/>
    </xf>
    <xf numFmtId="0" fontId="8" fillId="0" borderId="21" xfId="0" applyFont="1" applyBorder="1" applyAlignment="1">
      <alignment vertical="center"/>
    </xf>
    <xf numFmtId="0" fontId="8" fillId="0" borderId="22" xfId="0" applyFont="1" applyBorder="1" applyAlignment="1">
      <alignment vertical="center"/>
    </xf>
    <xf numFmtId="0" fontId="9" fillId="0" borderId="22" xfId="0" applyFont="1" applyBorder="1" applyAlignment="1">
      <alignment vertical="center"/>
    </xf>
    <xf numFmtId="0" fontId="10" fillId="4" borderId="23" xfId="0" applyFont="1" applyFill="1" applyBorder="1" applyAlignment="1">
      <alignment horizontal="center" vertical="center"/>
    </xf>
    <xf numFmtId="0" fontId="10" fillId="4" borderId="22"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1" fillId="0" borderId="0" xfId="0" applyFont="1"/>
    <xf numFmtId="0" fontId="8" fillId="0" borderId="24" xfId="0" applyFont="1" applyBorder="1" applyAlignment="1">
      <alignment vertical="center"/>
    </xf>
    <xf numFmtId="0" fontId="8" fillId="0" borderId="25" xfId="0" applyFont="1" applyBorder="1" applyAlignment="1">
      <alignment vertical="center"/>
    </xf>
    <xf numFmtId="0" fontId="9" fillId="0" borderId="25" xfId="0" applyFont="1" applyBorder="1" applyAlignment="1">
      <alignment vertical="center"/>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8" fillId="0" borderId="15" xfId="0" applyFont="1" applyBorder="1" applyAlignment="1">
      <alignment vertical="center"/>
    </xf>
    <xf numFmtId="0" fontId="10" fillId="4" borderId="18" xfId="0" applyFont="1" applyFill="1" applyBorder="1" applyAlignment="1">
      <alignment horizontal="center" vertical="center"/>
    </xf>
    <xf numFmtId="0" fontId="10" fillId="4" borderId="16" xfId="0" applyFont="1" applyFill="1" applyBorder="1" applyAlignment="1">
      <alignment horizontal="center" vertical="center"/>
    </xf>
    <xf numFmtId="0" fontId="8" fillId="0" borderId="28" xfId="0" applyFont="1" applyBorder="1" applyAlignment="1">
      <alignment vertical="center"/>
    </xf>
    <xf numFmtId="0" fontId="8" fillId="0" borderId="29" xfId="0" applyFont="1" applyBorder="1" applyAlignment="1">
      <alignment vertical="center"/>
    </xf>
    <xf numFmtId="0" fontId="9" fillId="0" borderId="29" xfId="0" applyFont="1" applyBorder="1" applyAlignment="1">
      <alignment vertical="center"/>
    </xf>
    <xf numFmtId="0" fontId="10" fillId="4" borderId="30"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0" fontId="8" fillId="0" borderId="31" xfId="0" applyFont="1" applyBorder="1" applyAlignment="1">
      <alignment vertical="center"/>
    </xf>
    <xf numFmtId="0" fontId="8" fillId="0" borderId="32" xfId="0" applyFont="1" applyBorder="1" applyAlignment="1">
      <alignment vertical="center"/>
    </xf>
    <xf numFmtId="0" fontId="9" fillId="0" borderId="32" xfId="0" applyFont="1" applyBorder="1" applyAlignment="1">
      <alignment vertical="center"/>
    </xf>
    <xf numFmtId="0" fontId="10" fillId="3" borderId="32"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33" xfId="0" applyFont="1" applyFill="1" applyBorder="1" applyAlignment="1">
      <alignment horizontal="center" vertical="center"/>
    </xf>
    <xf numFmtId="0" fontId="10" fillId="4" borderId="29" xfId="0" applyFont="1" applyFill="1" applyBorder="1" applyAlignment="1">
      <alignment horizontal="center" vertical="center"/>
    </xf>
    <xf numFmtId="0" fontId="9" fillId="0" borderId="34" xfId="0" applyFont="1" applyBorder="1" applyAlignment="1">
      <alignment vertical="center"/>
    </xf>
    <xf numFmtId="0" fontId="10" fillId="4" borderId="32" xfId="0" applyFont="1" applyFill="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 fillId="5" borderId="14" xfId="0" applyFont="1" applyFill="1" applyBorder="1" applyAlignment="1">
      <alignment horizontal="center" vertical="center"/>
    </xf>
    <xf numFmtId="0" fontId="19" fillId="0" borderId="0" xfId="0" applyFont="1"/>
    <xf numFmtId="0" fontId="20" fillId="5" borderId="18" xfId="0" applyFont="1" applyFill="1" applyBorder="1" applyAlignment="1">
      <alignment horizontal="center"/>
    </xf>
    <xf numFmtId="0" fontId="0" fillId="5" borderId="18" xfId="0" applyFill="1" applyBorder="1"/>
    <xf numFmtId="0" fontId="0" fillId="6" borderId="18" xfId="0" applyFill="1" applyBorder="1"/>
    <xf numFmtId="0" fontId="5" fillId="2" borderId="38" xfId="0" applyFont="1" applyFill="1" applyBorder="1" applyAlignment="1">
      <alignment horizontal="center" vertical="center"/>
    </xf>
    <xf numFmtId="0" fontId="5" fillId="2" borderId="30" xfId="0" applyFont="1" applyFill="1" applyBorder="1" applyAlignment="1">
      <alignment horizontal="center" vertical="center"/>
    </xf>
    <xf numFmtId="0" fontId="2" fillId="0" borderId="0" xfId="0" applyFont="1"/>
    <xf numFmtId="0" fontId="25" fillId="0" borderId="0" xfId="0" applyFont="1"/>
    <xf numFmtId="0" fontId="26" fillId="8" borderId="18" xfId="0" applyFont="1" applyFill="1" applyBorder="1" applyAlignment="1">
      <alignment horizontal="center" vertical="center"/>
    </xf>
    <xf numFmtId="0" fontId="23" fillId="7" borderId="45" xfId="0" applyFont="1" applyFill="1" applyBorder="1" applyAlignment="1">
      <alignment horizontal="center" vertical="center"/>
    </xf>
    <xf numFmtId="0" fontId="26" fillId="8" borderId="19" xfId="0" applyFont="1" applyFill="1" applyBorder="1" applyAlignment="1">
      <alignment horizontal="center" vertical="center"/>
    </xf>
    <xf numFmtId="0" fontId="21" fillId="5" borderId="39" xfId="0" applyFont="1" applyFill="1" applyBorder="1" applyAlignment="1">
      <alignment vertical="center"/>
    </xf>
    <xf numFmtId="166" fontId="0" fillId="7" borderId="18" xfId="0" applyNumberFormat="1" applyFill="1" applyBorder="1"/>
    <xf numFmtId="0" fontId="12" fillId="3" borderId="39" xfId="0" applyFont="1" applyFill="1" applyBorder="1" applyAlignment="1">
      <alignment horizontal="center"/>
    </xf>
    <xf numFmtId="166" fontId="12" fillId="3" borderId="39" xfId="0" applyNumberFormat="1" applyFont="1" applyFill="1" applyBorder="1" applyAlignment="1">
      <alignment horizontal="center"/>
    </xf>
    <xf numFmtId="0" fontId="27" fillId="9" borderId="14" xfId="0" applyFont="1" applyFill="1" applyBorder="1"/>
    <xf numFmtId="0" fontId="28" fillId="0" borderId="35" xfId="0" applyFont="1" applyBorder="1" applyAlignment="1">
      <alignment vertical="center"/>
    </xf>
    <xf numFmtId="0" fontId="28" fillId="0" borderId="36" xfId="0" applyFont="1" applyBorder="1" applyAlignment="1">
      <alignment vertical="center"/>
    </xf>
    <xf numFmtId="0" fontId="22" fillId="7" borderId="42" xfId="0" applyFont="1" applyFill="1" applyBorder="1" applyAlignment="1">
      <alignment vertical="center"/>
    </xf>
    <xf numFmtId="0" fontId="22" fillId="0" borderId="43" xfId="0" applyFont="1" applyBorder="1"/>
    <xf numFmtId="0" fontId="22" fillId="0" borderId="44" xfId="0" applyFont="1" applyBorder="1"/>
    <xf numFmtId="164" fontId="0" fillId="0" borderId="11" xfId="0" applyNumberFormat="1" applyBorder="1"/>
    <xf numFmtId="164" fontId="0" fillId="0" borderId="12" xfId="0" applyNumberFormat="1" applyBorder="1"/>
    <xf numFmtId="164" fontId="0" fillId="0" borderId="13" xfId="0" applyNumberFormat="1" applyBorder="1"/>
    <xf numFmtId="0" fontId="22" fillId="7" borderId="40" xfId="0" applyFont="1" applyFill="1" applyBorder="1" applyAlignment="1">
      <alignment vertical="center"/>
    </xf>
    <xf numFmtId="0" fontId="22" fillId="0" borderId="37" xfId="0" applyFont="1" applyBorder="1"/>
    <xf numFmtId="0" fontId="22" fillId="0" borderId="41" xfId="0" applyFont="1" applyBorder="1"/>
    <xf numFmtId="0" fontId="9" fillId="0" borderId="0"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10" fillId="3" borderId="0" xfId="0" applyFont="1" applyFill="1" applyBorder="1" applyAlignment="1">
      <alignment horizontal="center" vertical="center"/>
    </xf>
    <xf numFmtId="0" fontId="10" fillId="3" borderId="38" xfId="0" applyFont="1" applyFill="1" applyBorder="1" applyAlignment="1">
      <alignment horizontal="center" vertical="center"/>
    </xf>
    <xf numFmtId="0" fontId="4" fillId="4" borderId="46" xfId="0" applyFont="1" applyFill="1" applyBorder="1" applyAlignment="1">
      <alignment horizontal="center"/>
    </xf>
    <xf numFmtId="0" fontId="8" fillId="0" borderId="47" xfId="0" applyFont="1" applyBorder="1" applyAlignment="1">
      <alignment vertical="center"/>
    </xf>
    <xf numFmtId="0" fontId="8" fillId="0" borderId="34" xfId="0" applyFont="1" applyBorder="1" applyAlignment="1">
      <alignment vertical="center"/>
    </xf>
    <xf numFmtId="0" fontId="10" fillId="4" borderId="48" xfId="0" applyFont="1" applyFill="1" applyBorder="1" applyAlignment="1">
      <alignment horizontal="center" vertical="center"/>
    </xf>
    <xf numFmtId="0" fontId="10" fillId="4" borderId="34" xfId="0" applyFont="1" applyFill="1" applyBorder="1" applyAlignment="1">
      <alignment horizontal="center" vertical="center"/>
    </xf>
    <xf numFmtId="0" fontId="4" fillId="4" borderId="49" xfId="0" applyFont="1" applyFill="1" applyBorder="1" applyAlignment="1">
      <alignment horizontal="center"/>
    </xf>
    <xf numFmtId="0" fontId="9" fillId="0" borderId="17" xfId="0" applyFont="1" applyBorder="1" applyAlignment="1">
      <alignment vertical="center"/>
    </xf>
    <xf numFmtId="0" fontId="10" fillId="3" borderId="34" xfId="0" applyFont="1" applyFill="1" applyBorder="1" applyAlignment="1">
      <alignment horizontal="center" vertical="center"/>
    </xf>
    <xf numFmtId="0" fontId="10" fillId="3" borderId="48" xfId="0" applyFont="1" applyFill="1" applyBorder="1" applyAlignment="1">
      <alignment horizontal="center" vertical="center"/>
    </xf>
    <xf numFmtId="0" fontId="9" fillId="0" borderId="50" xfId="0" applyFont="1" applyBorder="1" applyAlignment="1">
      <alignment vertical="center"/>
    </xf>
    <xf numFmtId="0" fontId="29" fillId="0" borderId="0" xfId="0" applyFont="1"/>
    <xf numFmtId="0" fontId="30" fillId="0" borderId="0" xfId="0" applyFont="1"/>
    <xf numFmtId="0" fontId="8" fillId="0" borderId="18" xfId="0" applyFont="1" applyBorder="1" applyAlignment="1">
      <alignment vertical="center"/>
    </xf>
    <xf numFmtId="0" fontId="9" fillId="0" borderId="18" xfId="0" applyFont="1" applyBorder="1" applyAlignment="1">
      <alignment vertical="center"/>
    </xf>
    <xf numFmtId="0" fontId="4" fillId="4" borderId="51" xfId="0" applyFont="1" applyFill="1" applyBorder="1" applyAlignment="1">
      <alignment horizontal="center"/>
    </xf>
    <xf numFmtId="0" fontId="8" fillId="0" borderId="0" xfId="0" applyFont="1" applyFill="1" applyBorder="1" applyAlignment="1">
      <alignment vertical="center"/>
    </xf>
    <xf numFmtId="0" fontId="0" fillId="0" borderId="18" xfId="0" applyBorder="1"/>
    <xf numFmtId="0" fontId="5" fillId="2" borderId="52" xfId="0" applyFont="1" applyFill="1" applyBorder="1" applyAlignment="1">
      <alignment horizontal="center" vertical="center"/>
    </xf>
    <xf numFmtId="2" fontId="12" fillId="3" borderId="53" xfId="0" applyNumberFormat="1" applyFont="1" applyFill="1" applyBorder="1" applyAlignment="1">
      <alignment horizontal="center"/>
    </xf>
    <xf numFmtId="0" fontId="20" fillId="5" borderId="14" xfId="0" applyFont="1" applyFill="1" applyBorder="1" applyAlignment="1">
      <alignment horizontal="center"/>
    </xf>
    <xf numFmtId="0" fontId="33" fillId="0" borderId="0" xfId="0" applyFont="1" applyAlignment="1">
      <alignment vertical="center"/>
    </xf>
    <xf numFmtId="0" fontId="34" fillId="0" borderId="0" xfId="0" applyFont="1"/>
    <xf numFmtId="0" fontId="35" fillId="0" borderId="0" xfId="0" applyFont="1" applyAlignment="1">
      <alignment vertical="center"/>
    </xf>
    <xf numFmtId="0" fontId="37" fillId="0" borderId="0" xfId="0" applyFont="1" applyAlignment="1">
      <alignment vertical="center"/>
    </xf>
    <xf numFmtId="0" fontId="36" fillId="0" borderId="0" xfId="0" applyFont="1" applyAlignment="1">
      <alignment vertical="center"/>
    </xf>
    <xf numFmtId="0" fontId="38" fillId="0" borderId="0" xfId="0" applyFont="1" applyAlignment="1">
      <alignment vertical="center"/>
    </xf>
    <xf numFmtId="0" fontId="39" fillId="10" borderId="47" xfId="0" applyFont="1" applyFill="1" applyBorder="1" applyAlignment="1">
      <alignment vertical="center"/>
    </xf>
    <xf numFmtId="0" fontId="39" fillId="10" borderId="34" xfId="0" applyFont="1" applyFill="1" applyBorder="1" applyAlignment="1">
      <alignment vertical="center"/>
    </xf>
    <xf numFmtId="0" fontId="40" fillId="10" borderId="34" xfId="0" applyFont="1" applyFill="1" applyBorder="1" applyAlignment="1">
      <alignment vertical="center"/>
    </xf>
    <xf numFmtId="0" fontId="31" fillId="11" borderId="15" xfId="0" applyFont="1" applyFill="1" applyBorder="1" applyAlignment="1">
      <alignment vertical="center"/>
    </xf>
    <xf numFmtId="0" fontId="31" fillId="11" borderId="16" xfId="0" applyFont="1" applyFill="1" applyBorder="1" applyAlignment="1">
      <alignment vertical="center"/>
    </xf>
    <xf numFmtId="0" fontId="32" fillId="11" borderId="16" xfId="0" applyFont="1" applyFill="1" applyBorder="1" applyAlignment="1">
      <alignment vertical="center"/>
    </xf>
    <xf numFmtId="0" fontId="9" fillId="0" borderId="0" xfId="0" applyFont="1"/>
  </cellXfs>
  <cellStyles count="1">
    <cellStyle name="Normal" xfId="0" builtinId="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D98"/>
  <sheetViews>
    <sheetView tabSelected="1" topLeftCell="A82" workbookViewId="0">
      <selection activeCell="Q10" sqref="Q10"/>
    </sheetView>
  </sheetViews>
  <sheetFormatPr baseColWidth="10" defaultRowHeight="15" x14ac:dyDescent="0.25"/>
  <cols>
    <col min="1" max="1" width="11.42578125" customWidth="1"/>
    <col min="2" max="2" width="15.85546875" customWidth="1"/>
    <col min="3" max="3" width="26.5703125" customWidth="1"/>
    <col min="4" max="5" width="5.5703125" customWidth="1"/>
    <col min="6" max="6" width="5.28515625" customWidth="1"/>
    <col min="7" max="7" width="5.140625" customWidth="1"/>
    <col min="8" max="8" width="5.85546875" customWidth="1"/>
    <col min="9" max="9" width="5.140625" customWidth="1"/>
    <col min="10" max="10" width="6" customWidth="1"/>
    <col min="13" max="13" width="11.7109375" hidden="1" customWidth="1"/>
    <col min="14" max="14" width="11.85546875" hidden="1" customWidth="1"/>
    <col min="258" max="258" width="11.42578125" customWidth="1"/>
    <col min="259" max="259" width="15.85546875" customWidth="1"/>
    <col min="260" max="260" width="26.5703125" customWidth="1"/>
    <col min="261" max="262" width="5.5703125" customWidth="1"/>
    <col min="263" max="263" width="5.28515625" customWidth="1"/>
    <col min="264" max="264" width="5.140625" customWidth="1"/>
    <col min="265" max="265" width="5.85546875" customWidth="1"/>
    <col min="266" max="266" width="5.140625" customWidth="1"/>
    <col min="267" max="267" width="6" customWidth="1"/>
    <col min="514" max="514" width="11.42578125" customWidth="1"/>
    <col min="515" max="515" width="15.85546875" customWidth="1"/>
    <col min="516" max="516" width="26.5703125" customWidth="1"/>
    <col min="517" max="518" width="5.5703125" customWidth="1"/>
    <col min="519" max="519" width="5.28515625" customWidth="1"/>
    <col min="520" max="520" width="5.140625" customWidth="1"/>
    <col min="521" max="521" width="5.85546875" customWidth="1"/>
    <col min="522" max="522" width="5.140625" customWidth="1"/>
    <col min="523" max="523" width="6" customWidth="1"/>
    <col min="770" max="770" width="11.42578125" customWidth="1"/>
    <col min="771" max="771" width="15.85546875" customWidth="1"/>
    <col min="772" max="772" width="26.5703125" customWidth="1"/>
    <col min="773" max="774" width="5.5703125" customWidth="1"/>
    <col min="775" max="775" width="5.28515625" customWidth="1"/>
    <col min="776" max="776" width="5.140625" customWidth="1"/>
    <col min="777" max="777" width="5.85546875" customWidth="1"/>
    <col min="778" max="778" width="5.140625" customWidth="1"/>
    <col min="779" max="779" width="6" customWidth="1"/>
    <col min="1026" max="1026" width="11.42578125" customWidth="1"/>
    <col min="1027" max="1027" width="15.85546875" customWidth="1"/>
    <col min="1028" max="1028" width="26.5703125" customWidth="1"/>
    <col min="1029" max="1030" width="5.5703125" customWidth="1"/>
    <col min="1031" max="1031" width="5.28515625" customWidth="1"/>
    <col min="1032" max="1032" width="5.140625" customWidth="1"/>
    <col min="1033" max="1033" width="5.85546875" customWidth="1"/>
    <col min="1034" max="1034" width="5.140625" customWidth="1"/>
    <col min="1035" max="1035" width="6" customWidth="1"/>
    <col min="1282" max="1282" width="11.42578125" customWidth="1"/>
    <col min="1283" max="1283" width="15.85546875" customWidth="1"/>
    <col min="1284" max="1284" width="26.5703125" customWidth="1"/>
    <col min="1285" max="1286" width="5.5703125" customWidth="1"/>
    <col min="1287" max="1287" width="5.28515625" customWidth="1"/>
    <col min="1288" max="1288" width="5.140625" customWidth="1"/>
    <col min="1289" max="1289" width="5.85546875" customWidth="1"/>
    <col min="1290" max="1290" width="5.140625" customWidth="1"/>
    <col min="1291" max="1291" width="6" customWidth="1"/>
    <col min="1538" max="1538" width="11.42578125" customWidth="1"/>
    <col min="1539" max="1539" width="15.85546875" customWidth="1"/>
    <col min="1540" max="1540" width="26.5703125" customWidth="1"/>
    <col min="1541" max="1542" width="5.5703125" customWidth="1"/>
    <col min="1543" max="1543" width="5.28515625" customWidth="1"/>
    <col min="1544" max="1544" width="5.140625" customWidth="1"/>
    <col min="1545" max="1545" width="5.85546875" customWidth="1"/>
    <col min="1546" max="1546" width="5.140625" customWidth="1"/>
    <col min="1547" max="1547" width="6" customWidth="1"/>
    <col min="1794" max="1794" width="11.42578125" customWidth="1"/>
    <col min="1795" max="1795" width="15.85546875" customWidth="1"/>
    <col min="1796" max="1796" width="26.5703125" customWidth="1"/>
    <col min="1797" max="1798" width="5.5703125" customWidth="1"/>
    <col min="1799" max="1799" width="5.28515625" customWidth="1"/>
    <col min="1800" max="1800" width="5.140625" customWidth="1"/>
    <col min="1801" max="1801" width="5.85546875" customWidth="1"/>
    <col min="1802" max="1802" width="5.140625" customWidth="1"/>
    <col min="1803" max="1803" width="6" customWidth="1"/>
    <col min="2050" max="2050" width="11.42578125" customWidth="1"/>
    <col min="2051" max="2051" width="15.85546875" customWidth="1"/>
    <col min="2052" max="2052" width="26.5703125" customWidth="1"/>
    <col min="2053" max="2054" width="5.5703125" customWidth="1"/>
    <col min="2055" max="2055" width="5.28515625" customWidth="1"/>
    <col min="2056" max="2056" width="5.140625" customWidth="1"/>
    <col min="2057" max="2057" width="5.85546875" customWidth="1"/>
    <col min="2058" max="2058" width="5.140625" customWidth="1"/>
    <col min="2059" max="2059" width="6" customWidth="1"/>
    <col min="2306" max="2306" width="11.42578125" customWidth="1"/>
    <col min="2307" max="2307" width="15.85546875" customWidth="1"/>
    <col min="2308" max="2308" width="26.5703125" customWidth="1"/>
    <col min="2309" max="2310" width="5.5703125" customWidth="1"/>
    <col min="2311" max="2311" width="5.28515625" customWidth="1"/>
    <col min="2312" max="2312" width="5.140625" customWidth="1"/>
    <col min="2313" max="2313" width="5.85546875" customWidth="1"/>
    <col min="2314" max="2314" width="5.140625" customWidth="1"/>
    <col min="2315" max="2315" width="6" customWidth="1"/>
    <col min="2562" max="2562" width="11.42578125" customWidth="1"/>
    <col min="2563" max="2563" width="15.85546875" customWidth="1"/>
    <col min="2564" max="2564" width="26.5703125" customWidth="1"/>
    <col min="2565" max="2566" width="5.5703125" customWidth="1"/>
    <col min="2567" max="2567" width="5.28515625" customWidth="1"/>
    <col min="2568" max="2568" width="5.140625" customWidth="1"/>
    <col min="2569" max="2569" width="5.85546875" customWidth="1"/>
    <col min="2570" max="2570" width="5.140625" customWidth="1"/>
    <col min="2571" max="2571" width="6" customWidth="1"/>
    <col min="2818" max="2818" width="11.42578125" customWidth="1"/>
    <col min="2819" max="2819" width="15.85546875" customWidth="1"/>
    <col min="2820" max="2820" width="26.5703125" customWidth="1"/>
    <col min="2821" max="2822" width="5.5703125" customWidth="1"/>
    <col min="2823" max="2823" width="5.28515625" customWidth="1"/>
    <col min="2824" max="2824" width="5.140625" customWidth="1"/>
    <col min="2825" max="2825" width="5.85546875" customWidth="1"/>
    <col min="2826" max="2826" width="5.140625" customWidth="1"/>
    <col min="2827" max="2827" width="6" customWidth="1"/>
    <col min="3074" max="3074" width="11.42578125" customWidth="1"/>
    <col min="3075" max="3075" width="15.85546875" customWidth="1"/>
    <col min="3076" max="3076" width="26.5703125" customWidth="1"/>
    <col min="3077" max="3078" width="5.5703125" customWidth="1"/>
    <col min="3079" max="3079" width="5.28515625" customWidth="1"/>
    <col min="3080" max="3080" width="5.140625" customWidth="1"/>
    <col min="3081" max="3081" width="5.85546875" customWidth="1"/>
    <col min="3082" max="3082" width="5.140625" customWidth="1"/>
    <col min="3083" max="3083" width="6" customWidth="1"/>
    <col min="3330" max="3330" width="11.42578125" customWidth="1"/>
    <col min="3331" max="3331" width="15.85546875" customWidth="1"/>
    <col min="3332" max="3332" width="26.5703125" customWidth="1"/>
    <col min="3333" max="3334" width="5.5703125" customWidth="1"/>
    <col min="3335" max="3335" width="5.28515625" customWidth="1"/>
    <col min="3336" max="3336" width="5.140625" customWidth="1"/>
    <col min="3337" max="3337" width="5.85546875" customWidth="1"/>
    <col min="3338" max="3338" width="5.140625" customWidth="1"/>
    <col min="3339" max="3339" width="6" customWidth="1"/>
    <col min="3586" max="3586" width="11.42578125" customWidth="1"/>
    <col min="3587" max="3587" width="15.85546875" customWidth="1"/>
    <col min="3588" max="3588" width="26.5703125" customWidth="1"/>
    <col min="3589" max="3590" width="5.5703125" customWidth="1"/>
    <col min="3591" max="3591" width="5.28515625" customWidth="1"/>
    <col min="3592" max="3592" width="5.140625" customWidth="1"/>
    <col min="3593" max="3593" width="5.85546875" customWidth="1"/>
    <col min="3594" max="3594" width="5.140625" customWidth="1"/>
    <col min="3595" max="3595" width="6" customWidth="1"/>
    <col min="3842" max="3842" width="11.42578125" customWidth="1"/>
    <col min="3843" max="3843" width="15.85546875" customWidth="1"/>
    <col min="3844" max="3844" width="26.5703125" customWidth="1"/>
    <col min="3845" max="3846" width="5.5703125" customWidth="1"/>
    <col min="3847" max="3847" width="5.28515625" customWidth="1"/>
    <col min="3848" max="3848" width="5.140625" customWidth="1"/>
    <col min="3849" max="3849" width="5.85546875" customWidth="1"/>
    <col min="3850" max="3850" width="5.140625" customWidth="1"/>
    <col min="3851" max="3851" width="6" customWidth="1"/>
    <col min="4098" max="4098" width="11.42578125" customWidth="1"/>
    <col min="4099" max="4099" width="15.85546875" customWidth="1"/>
    <col min="4100" max="4100" width="26.5703125" customWidth="1"/>
    <col min="4101" max="4102" width="5.5703125" customWidth="1"/>
    <col min="4103" max="4103" width="5.28515625" customWidth="1"/>
    <col min="4104" max="4104" width="5.140625" customWidth="1"/>
    <col min="4105" max="4105" width="5.85546875" customWidth="1"/>
    <col min="4106" max="4106" width="5.140625" customWidth="1"/>
    <col min="4107" max="4107" width="6" customWidth="1"/>
    <col min="4354" max="4354" width="11.42578125" customWidth="1"/>
    <col min="4355" max="4355" width="15.85546875" customWidth="1"/>
    <col min="4356" max="4356" width="26.5703125" customWidth="1"/>
    <col min="4357" max="4358" width="5.5703125" customWidth="1"/>
    <col min="4359" max="4359" width="5.28515625" customWidth="1"/>
    <col min="4360" max="4360" width="5.140625" customWidth="1"/>
    <col min="4361" max="4361" width="5.85546875" customWidth="1"/>
    <col min="4362" max="4362" width="5.140625" customWidth="1"/>
    <col min="4363" max="4363" width="6" customWidth="1"/>
    <col min="4610" max="4610" width="11.42578125" customWidth="1"/>
    <col min="4611" max="4611" width="15.85546875" customWidth="1"/>
    <col min="4612" max="4612" width="26.5703125" customWidth="1"/>
    <col min="4613" max="4614" width="5.5703125" customWidth="1"/>
    <col min="4615" max="4615" width="5.28515625" customWidth="1"/>
    <col min="4616" max="4616" width="5.140625" customWidth="1"/>
    <col min="4617" max="4617" width="5.85546875" customWidth="1"/>
    <col min="4618" max="4618" width="5.140625" customWidth="1"/>
    <col min="4619" max="4619" width="6" customWidth="1"/>
    <col min="4866" max="4866" width="11.42578125" customWidth="1"/>
    <col min="4867" max="4867" width="15.85546875" customWidth="1"/>
    <col min="4868" max="4868" width="26.5703125" customWidth="1"/>
    <col min="4869" max="4870" width="5.5703125" customWidth="1"/>
    <col min="4871" max="4871" width="5.28515625" customWidth="1"/>
    <col min="4872" max="4872" width="5.140625" customWidth="1"/>
    <col min="4873" max="4873" width="5.85546875" customWidth="1"/>
    <col min="4874" max="4874" width="5.140625" customWidth="1"/>
    <col min="4875" max="4875" width="6" customWidth="1"/>
    <col min="5122" max="5122" width="11.42578125" customWidth="1"/>
    <col min="5123" max="5123" width="15.85546875" customWidth="1"/>
    <col min="5124" max="5124" width="26.5703125" customWidth="1"/>
    <col min="5125" max="5126" width="5.5703125" customWidth="1"/>
    <col min="5127" max="5127" width="5.28515625" customWidth="1"/>
    <col min="5128" max="5128" width="5.140625" customWidth="1"/>
    <col min="5129" max="5129" width="5.85546875" customWidth="1"/>
    <col min="5130" max="5130" width="5.140625" customWidth="1"/>
    <col min="5131" max="5131" width="6" customWidth="1"/>
    <col min="5378" max="5378" width="11.42578125" customWidth="1"/>
    <col min="5379" max="5379" width="15.85546875" customWidth="1"/>
    <col min="5380" max="5380" width="26.5703125" customWidth="1"/>
    <col min="5381" max="5382" width="5.5703125" customWidth="1"/>
    <col min="5383" max="5383" width="5.28515625" customWidth="1"/>
    <col min="5384" max="5384" width="5.140625" customWidth="1"/>
    <col min="5385" max="5385" width="5.85546875" customWidth="1"/>
    <col min="5386" max="5386" width="5.140625" customWidth="1"/>
    <col min="5387" max="5387" width="6" customWidth="1"/>
    <col min="5634" max="5634" width="11.42578125" customWidth="1"/>
    <col min="5635" max="5635" width="15.85546875" customWidth="1"/>
    <col min="5636" max="5636" width="26.5703125" customWidth="1"/>
    <col min="5637" max="5638" width="5.5703125" customWidth="1"/>
    <col min="5639" max="5639" width="5.28515625" customWidth="1"/>
    <col min="5640" max="5640" width="5.140625" customWidth="1"/>
    <col min="5641" max="5641" width="5.85546875" customWidth="1"/>
    <col min="5642" max="5642" width="5.140625" customWidth="1"/>
    <col min="5643" max="5643" width="6" customWidth="1"/>
    <col min="5890" max="5890" width="11.42578125" customWidth="1"/>
    <col min="5891" max="5891" width="15.85546875" customWidth="1"/>
    <col min="5892" max="5892" width="26.5703125" customWidth="1"/>
    <col min="5893" max="5894" width="5.5703125" customWidth="1"/>
    <col min="5895" max="5895" width="5.28515625" customWidth="1"/>
    <col min="5896" max="5896" width="5.140625" customWidth="1"/>
    <col min="5897" max="5897" width="5.85546875" customWidth="1"/>
    <col min="5898" max="5898" width="5.140625" customWidth="1"/>
    <col min="5899" max="5899" width="6" customWidth="1"/>
    <col min="6146" max="6146" width="11.42578125" customWidth="1"/>
    <col min="6147" max="6147" width="15.85546875" customWidth="1"/>
    <col min="6148" max="6148" width="26.5703125" customWidth="1"/>
    <col min="6149" max="6150" width="5.5703125" customWidth="1"/>
    <col min="6151" max="6151" width="5.28515625" customWidth="1"/>
    <col min="6152" max="6152" width="5.140625" customWidth="1"/>
    <col min="6153" max="6153" width="5.85546875" customWidth="1"/>
    <col min="6154" max="6154" width="5.140625" customWidth="1"/>
    <col min="6155" max="6155" width="6" customWidth="1"/>
    <col min="6402" max="6402" width="11.42578125" customWidth="1"/>
    <col min="6403" max="6403" width="15.85546875" customWidth="1"/>
    <col min="6404" max="6404" width="26.5703125" customWidth="1"/>
    <col min="6405" max="6406" width="5.5703125" customWidth="1"/>
    <col min="6407" max="6407" width="5.28515625" customWidth="1"/>
    <col min="6408" max="6408" width="5.140625" customWidth="1"/>
    <col min="6409" max="6409" width="5.85546875" customWidth="1"/>
    <col min="6410" max="6410" width="5.140625" customWidth="1"/>
    <col min="6411" max="6411" width="6" customWidth="1"/>
    <col min="6658" max="6658" width="11.42578125" customWidth="1"/>
    <col min="6659" max="6659" width="15.85546875" customWidth="1"/>
    <col min="6660" max="6660" width="26.5703125" customWidth="1"/>
    <col min="6661" max="6662" width="5.5703125" customWidth="1"/>
    <col min="6663" max="6663" width="5.28515625" customWidth="1"/>
    <col min="6664" max="6664" width="5.140625" customWidth="1"/>
    <col min="6665" max="6665" width="5.85546875" customWidth="1"/>
    <col min="6666" max="6666" width="5.140625" customWidth="1"/>
    <col min="6667" max="6667" width="6" customWidth="1"/>
    <col min="6914" max="6914" width="11.42578125" customWidth="1"/>
    <col min="6915" max="6915" width="15.85546875" customWidth="1"/>
    <col min="6916" max="6916" width="26.5703125" customWidth="1"/>
    <col min="6917" max="6918" width="5.5703125" customWidth="1"/>
    <col min="6919" max="6919" width="5.28515625" customWidth="1"/>
    <col min="6920" max="6920" width="5.140625" customWidth="1"/>
    <col min="6921" max="6921" width="5.85546875" customWidth="1"/>
    <col min="6922" max="6922" width="5.140625" customWidth="1"/>
    <col min="6923" max="6923" width="6" customWidth="1"/>
    <col min="7170" max="7170" width="11.42578125" customWidth="1"/>
    <col min="7171" max="7171" width="15.85546875" customWidth="1"/>
    <col min="7172" max="7172" width="26.5703125" customWidth="1"/>
    <col min="7173" max="7174" width="5.5703125" customWidth="1"/>
    <col min="7175" max="7175" width="5.28515625" customWidth="1"/>
    <col min="7176" max="7176" width="5.140625" customWidth="1"/>
    <col min="7177" max="7177" width="5.85546875" customWidth="1"/>
    <col min="7178" max="7178" width="5.140625" customWidth="1"/>
    <col min="7179" max="7179" width="6" customWidth="1"/>
    <col min="7426" max="7426" width="11.42578125" customWidth="1"/>
    <col min="7427" max="7427" width="15.85546875" customWidth="1"/>
    <col min="7428" max="7428" width="26.5703125" customWidth="1"/>
    <col min="7429" max="7430" width="5.5703125" customWidth="1"/>
    <col min="7431" max="7431" width="5.28515625" customWidth="1"/>
    <col min="7432" max="7432" width="5.140625" customWidth="1"/>
    <col min="7433" max="7433" width="5.85546875" customWidth="1"/>
    <col min="7434" max="7434" width="5.140625" customWidth="1"/>
    <col min="7435" max="7435" width="6" customWidth="1"/>
    <col min="7682" max="7682" width="11.42578125" customWidth="1"/>
    <col min="7683" max="7683" width="15.85546875" customWidth="1"/>
    <col min="7684" max="7684" width="26.5703125" customWidth="1"/>
    <col min="7685" max="7686" width="5.5703125" customWidth="1"/>
    <col min="7687" max="7687" width="5.28515625" customWidth="1"/>
    <col min="7688" max="7688" width="5.140625" customWidth="1"/>
    <col min="7689" max="7689" width="5.85546875" customWidth="1"/>
    <col min="7690" max="7690" width="5.140625" customWidth="1"/>
    <col min="7691" max="7691" width="6" customWidth="1"/>
    <col min="7938" max="7938" width="11.42578125" customWidth="1"/>
    <col min="7939" max="7939" width="15.85546875" customWidth="1"/>
    <col min="7940" max="7940" width="26.5703125" customWidth="1"/>
    <col min="7941" max="7942" width="5.5703125" customWidth="1"/>
    <col min="7943" max="7943" width="5.28515625" customWidth="1"/>
    <col min="7944" max="7944" width="5.140625" customWidth="1"/>
    <col min="7945" max="7945" width="5.85546875" customWidth="1"/>
    <col min="7946" max="7946" width="5.140625" customWidth="1"/>
    <col min="7947" max="7947" width="6" customWidth="1"/>
    <col min="8194" max="8194" width="11.42578125" customWidth="1"/>
    <col min="8195" max="8195" width="15.85546875" customWidth="1"/>
    <col min="8196" max="8196" width="26.5703125" customWidth="1"/>
    <col min="8197" max="8198" width="5.5703125" customWidth="1"/>
    <col min="8199" max="8199" width="5.28515625" customWidth="1"/>
    <col min="8200" max="8200" width="5.140625" customWidth="1"/>
    <col min="8201" max="8201" width="5.85546875" customWidth="1"/>
    <col min="8202" max="8202" width="5.140625" customWidth="1"/>
    <col min="8203" max="8203" width="6" customWidth="1"/>
    <col min="8450" max="8450" width="11.42578125" customWidth="1"/>
    <col min="8451" max="8451" width="15.85546875" customWidth="1"/>
    <col min="8452" max="8452" width="26.5703125" customWidth="1"/>
    <col min="8453" max="8454" width="5.5703125" customWidth="1"/>
    <col min="8455" max="8455" width="5.28515625" customWidth="1"/>
    <col min="8456" max="8456" width="5.140625" customWidth="1"/>
    <col min="8457" max="8457" width="5.85546875" customWidth="1"/>
    <col min="8458" max="8458" width="5.140625" customWidth="1"/>
    <col min="8459" max="8459" width="6" customWidth="1"/>
    <col min="8706" max="8706" width="11.42578125" customWidth="1"/>
    <col min="8707" max="8707" width="15.85546875" customWidth="1"/>
    <col min="8708" max="8708" width="26.5703125" customWidth="1"/>
    <col min="8709" max="8710" width="5.5703125" customWidth="1"/>
    <col min="8711" max="8711" width="5.28515625" customWidth="1"/>
    <col min="8712" max="8712" width="5.140625" customWidth="1"/>
    <col min="8713" max="8713" width="5.85546875" customWidth="1"/>
    <col min="8714" max="8714" width="5.140625" customWidth="1"/>
    <col min="8715" max="8715" width="6" customWidth="1"/>
    <col min="8962" max="8962" width="11.42578125" customWidth="1"/>
    <col min="8963" max="8963" width="15.85546875" customWidth="1"/>
    <col min="8964" max="8964" width="26.5703125" customWidth="1"/>
    <col min="8965" max="8966" width="5.5703125" customWidth="1"/>
    <col min="8967" max="8967" width="5.28515625" customWidth="1"/>
    <col min="8968" max="8968" width="5.140625" customWidth="1"/>
    <col min="8969" max="8969" width="5.85546875" customWidth="1"/>
    <col min="8970" max="8970" width="5.140625" customWidth="1"/>
    <col min="8971" max="8971" width="6" customWidth="1"/>
    <col min="9218" max="9218" width="11.42578125" customWidth="1"/>
    <col min="9219" max="9219" width="15.85546875" customWidth="1"/>
    <col min="9220" max="9220" width="26.5703125" customWidth="1"/>
    <col min="9221" max="9222" width="5.5703125" customWidth="1"/>
    <col min="9223" max="9223" width="5.28515625" customWidth="1"/>
    <col min="9224" max="9224" width="5.140625" customWidth="1"/>
    <col min="9225" max="9225" width="5.85546875" customWidth="1"/>
    <col min="9226" max="9226" width="5.140625" customWidth="1"/>
    <col min="9227" max="9227" width="6" customWidth="1"/>
    <col min="9474" max="9474" width="11.42578125" customWidth="1"/>
    <col min="9475" max="9475" width="15.85546875" customWidth="1"/>
    <col min="9476" max="9476" width="26.5703125" customWidth="1"/>
    <col min="9477" max="9478" width="5.5703125" customWidth="1"/>
    <col min="9479" max="9479" width="5.28515625" customWidth="1"/>
    <col min="9480" max="9480" width="5.140625" customWidth="1"/>
    <col min="9481" max="9481" width="5.85546875" customWidth="1"/>
    <col min="9482" max="9482" width="5.140625" customWidth="1"/>
    <col min="9483" max="9483" width="6" customWidth="1"/>
    <col min="9730" max="9730" width="11.42578125" customWidth="1"/>
    <col min="9731" max="9731" width="15.85546875" customWidth="1"/>
    <col min="9732" max="9732" width="26.5703125" customWidth="1"/>
    <col min="9733" max="9734" width="5.5703125" customWidth="1"/>
    <col min="9735" max="9735" width="5.28515625" customWidth="1"/>
    <col min="9736" max="9736" width="5.140625" customWidth="1"/>
    <col min="9737" max="9737" width="5.85546875" customWidth="1"/>
    <col min="9738" max="9738" width="5.140625" customWidth="1"/>
    <col min="9739" max="9739" width="6" customWidth="1"/>
    <col min="9986" max="9986" width="11.42578125" customWidth="1"/>
    <col min="9987" max="9987" width="15.85546875" customWidth="1"/>
    <col min="9988" max="9988" width="26.5703125" customWidth="1"/>
    <col min="9989" max="9990" width="5.5703125" customWidth="1"/>
    <col min="9991" max="9991" width="5.28515625" customWidth="1"/>
    <col min="9992" max="9992" width="5.140625" customWidth="1"/>
    <col min="9993" max="9993" width="5.85546875" customWidth="1"/>
    <col min="9994" max="9994" width="5.140625" customWidth="1"/>
    <col min="9995" max="9995" width="6" customWidth="1"/>
    <col min="10242" max="10242" width="11.42578125" customWidth="1"/>
    <col min="10243" max="10243" width="15.85546875" customWidth="1"/>
    <col min="10244" max="10244" width="26.5703125" customWidth="1"/>
    <col min="10245" max="10246" width="5.5703125" customWidth="1"/>
    <col min="10247" max="10247" width="5.28515625" customWidth="1"/>
    <col min="10248" max="10248" width="5.140625" customWidth="1"/>
    <col min="10249" max="10249" width="5.85546875" customWidth="1"/>
    <col min="10250" max="10250" width="5.140625" customWidth="1"/>
    <col min="10251" max="10251" width="6" customWidth="1"/>
    <col min="10498" max="10498" width="11.42578125" customWidth="1"/>
    <col min="10499" max="10499" width="15.85546875" customWidth="1"/>
    <col min="10500" max="10500" width="26.5703125" customWidth="1"/>
    <col min="10501" max="10502" width="5.5703125" customWidth="1"/>
    <col min="10503" max="10503" width="5.28515625" customWidth="1"/>
    <col min="10504" max="10504" width="5.140625" customWidth="1"/>
    <col min="10505" max="10505" width="5.85546875" customWidth="1"/>
    <col min="10506" max="10506" width="5.140625" customWidth="1"/>
    <col min="10507" max="10507" width="6" customWidth="1"/>
    <col min="10754" max="10754" width="11.42578125" customWidth="1"/>
    <col min="10755" max="10755" width="15.85546875" customWidth="1"/>
    <col min="10756" max="10756" width="26.5703125" customWidth="1"/>
    <col min="10757" max="10758" width="5.5703125" customWidth="1"/>
    <col min="10759" max="10759" width="5.28515625" customWidth="1"/>
    <col min="10760" max="10760" width="5.140625" customWidth="1"/>
    <col min="10761" max="10761" width="5.85546875" customWidth="1"/>
    <col min="10762" max="10762" width="5.140625" customWidth="1"/>
    <col min="10763" max="10763" width="6" customWidth="1"/>
    <col min="11010" max="11010" width="11.42578125" customWidth="1"/>
    <col min="11011" max="11011" width="15.85546875" customWidth="1"/>
    <col min="11012" max="11012" width="26.5703125" customWidth="1"/>
    <col min="11013" max="11014" width="5.5703125" customWidth="1"/>
    <col min="11015" max="11015" width="5.28515625" customWidth="1"/>
    <col min="11016" max="11016" width="5.140625" customWidth="1"/>
    <col min="11017" max="11017" width="5.85546875" customWidth="1"/>
    <col min="11018" max="11018" width="5.140625" customWidth="1"/>
    <col min="11019" max="11019" width="6" customWidth="1"/>
    <col min="11266" max="11266" width="11.42578125" customWidth="1"/>
    <col min="11267" max="11267" width="15.85546875" customWidth="1"/>
    <col min="11268" max="11268" width="26.5703125" customWidth="1"/>
    <col min="11269" max="11270" width="5.5703125" customWidth="1"/>
    <col min="11271" max="11271" width="5.28515625" customWidth="1"/>
    <col min="11272" max="11272" width="5.140625" customWidth="1"/>
    <col min="11273" max="11273" width="5.85546875" customWidth="1"/>
    <col min="11274" max="11274" width="5.140625" customWidth="1"/>
    <col min="11275" max="11275" width="6" customWidth="1"/>
    <col min="11522" max="11522" width="11.42578125" customWidth="1"/>
    <col min="11523" max="11523" width="15.85546875" customWidth="1"/>
    <col min="11524" max="11524" width="26.5703125" customWidth="1"/>
    <col min="11525" max="11526" width="5.5703125" customWidth="1"/>
    <col min="11527" max="11527" width="5.28515625" customWidth="1"/>
    <col min="11528" max="11528" width="5.140625" customWidth="1"/>
    <col min="11529" max="11529" width="5.85546875" customWidth="1"/>
    <col min="11530" max="11530" width="5.140625" customWidth="1"/>
    <col min="11531" max="11531" width="6" customWidth="1"/>
    <col min="11778" max="11778" width="11.42578125" customWidth="1"/>
    <col min="11779" max="11779" width="15.85546875" customWidth="1"/>
    <col min="11780" max="11780" width="26.5703125" customWidth="1"/>
    <col min="11781" max="11782" width="5.5703125" customWidth="1"/>
    <col min="11783" max="11783" width="5.28515625" customWidth="1"/>
    <col min="11784" max="11784" width="5.140625" customWidth="1"/>
    <col min="11785" max="11785" width="5.85546875" customWidth="1"/>
    <col min="11786" max="11786" width="5.140625" customWidth="1"/>
    <col min="11787" max="11787" width="6" customWidth="1"/>
    <col min="12034" max="12034" width="11.42578125" customWidth="1"/>
    <col min="12035" max="12035" width="15.85546875" customWidth="1"/>
    <col min="12036" max="12036" width="26.5703125" customWidth="1"/>
    <col min="12037" max="12038" width="5.5703125" customWidth="1"/>
    <col min="12039" max="12039" width="5.28515625" customWidth="1"/>
    <col min="12040" max="12040" width="5.140625" customWidth="1"/>
    <col min="12041" max="12041" width="5.85546875" customWidth="1"/>
    <col min="12042" max="12042" width="5.140625" customWidth="1"/>
    <col min="12043" max="12043" width="6" customWidth="1"/>
    <col min="12290" max="12290" width="11.42578125" customWidth="1"/>
    <col min="12291" max="12291" width="15.85546875" customWidth="1"/>
    <col min="12292" max="12292" width="26.5703125" customWidth="1"/>
    <col min="12293" max="12294" width="5.5703125" customWidth="1"/>
    <col min="12295" max="12295" width="5.28515625" customWidth="1"/>
    <col min="12296" max="12296" width="5.140625" customWidth="1"/>
    <col min="12297" max="12297" width="5.85546875" customWidth="1"/>
    <col min="12298" max="12298" width="5.140625" customWidth="1"/>
    <col min="12299" max="12299" width="6" customWidth="1"/>
    <col min="12546" max="12546" width="11.42578125" customWidth="1"/>
    <col min="12547" max="12547" width="15.85546875" customWidth="1"/>
    <col min="12548" max="12548" width="26.5703125" customWidth="1"/>
    <col min="12549" max="12550" width="5.5703125" customWidth="1"/>
    <col min="12551" max="12551" width="5.28515625" customWidth="1"/>
    <col min="12552" max="12552" width="5.140625" customWidth="1"/>
    <col min="12553" max="12553" width="5.85546875" customWidth="1"/>
    <col min="12554" max="12554" width="5.140625" customWidth="1"/>
    <col min="12555" max="12555" width="6" customWidth="1"/>
    <col min="12802" max="12802" width="11.42578125" customWidth="1"/>
    <col min="12803" max="12803" width="15.85546875" customWidth="1"/>
    <col min="12804" max="12804" width="26.5703125" customWidth="1"/>
    <col min="12805" max="12806" width="5.5703125" customWidth="1"/>
    <col min="12807" max="12807" width="5.28515625" customWidth="1"/>
    <col min="12808" max="12808" width="5.140625" customWidth="1"/>
    <col min="12809" max="12809" width="5.85546875" customWidth="1"/>
    <col min="12810" max="12810" width="5.140625" customWidth="1"/>
    <col min="12811" max="12811" width="6" customWidth="1"/>
    <col min="13058" max="13058" width="11.42578125" customWidth="1"/>
    <col min="13059" max="13059" width="15.85546875" customWidth="1"/>
    <col min="13060" max="13060" width="26.5703125" customWidth="1"/>
    <col min="13061" max="13062" width="5.5703125" customWidth="1"/>
    <col min="13063" max="13063" width="5.28515625" customWidth="1"/>
    <col min="13064" max="13064" width="5.140625" customWidth="1"/>
    <col min="13065" max="13065" width="5.85546875" customWidth="1"/>
    <col min="13066" max="13066" width="5.140625" customWidth="1"/>
    <col min="13067" max="13067" width="6" customWidth="1"/>
    <col min="13314" max="13314" width="11.42578125" customWidth="1"/>
    <col min="13315" max="13315" width="15.85546875" customWidth="1"/>
    <col min="13316" max="13316" width="26.5703125" customWidth="1"/>
    <col min="13317" max="13318" width="5.5703125" customWidth="1"/>
    <col min="13319" max="13319" width="5.28515625" customWidth="1"/>
    <col min="13320" max="13320" width="5.140625" customWidth="1"/>
    <col min="13321" max="13321" width="5.85546875" customWidth="1"/>
    <col min="13322" max="13322" width="5.140625" customWidth="1"/>
    <col min="13323" max="13323" width="6" customWidth="1"/>
    <col min="13570" max="13570" width="11.42578125" customWidth="1"/>
    <col min="13571" max="13571" width="15.85546875" customWidth="1"/>
    <col min="13572" max="13572" width="26.5703125" customWidth="1"/>
    <col min="13573" max="13574" width="5.5703125" customWidth="1"/>
    <col min="13575" max="13575" width="5.28515625" customWidth="1"/>
    <col min="13576" max="13576" width="5.140625" customWidth="1"/>
    <col min="13577" max="13577" width="5.85546875" customWidth="1"/>
    <col min="13578" max="13578" width="5.140625" customWidth="1"/>
    <col min="13579" max="13579" width="6" customWidth="1"/>
    <col min="13826" max="13826" width="11.42578125" customWidth="1"/>
    <col min="13827" max="13827" width="15.85546875" customWidth="1"/>
    <col min="13828" max="13828" width="26.5703125" customWidth="1"/>
    <col min="13829" max="13830" width="5.5703125" customWidth="1"/>
    <col min="13831" max="13831" width="5.28515625" customWidth="1"/>
    <col min="13832" max="13832" width="5.140625" customWidth="1"/>
    <col min="13833" max="13833" width="5.85546875" customWidth="1"/>
    <col min="13834" max="13834" width="5.140625" customWidth="1"/>
    <col min="13835" max="13835" width="6" customWidth="1"/>
    <col min="14082" max="14082" width="11.42578125" customWidth="1"/>
    <col min="14083" max="14083" width="15.85546875" customWidth="1"/>
    <col min="14084" max="14084" width="26.5703125" customWidth="1"/>
    <col min="14085" max="14086" width="5.5703125" customWidth="1"/>
    <col min="14087" max="14087" width="5.28515625" customWidth="1"/>
    <col min="14088" max="14088" width="5.140625" customWidth="1"/>
    <col min="14089" max="14089" width="5.85546875" customWidth="1"/>
    <col min="14090" max="14090" width="5.140625" customWidth="1"/>
    <col min="14091" max="14091" width="6" customWidth="1"/>
    <col min="14338" max="14338" width="11.42578125" customWidth="1"/>
    <col min="14339" max="14339" width="15.85546875" customWidth="1"/>
    <col min="14340" max="14340" width="26.5703125" customWidth="1"/>
    <col min="14341" max="14342" width="5.5703125" customWidth="1"/>
    <col min="14343" max="14343" width="5.28515625" customWidth="1"/>
    <col min="14344" max="14344" width="5.140625" customWidth="1"/>
    <col min="14345" max="14345" width="5.85546875" customWidth="1"/>
    <col min="14346" max="14346" width="5.140625" customWidth="1"/>
    <col min="14347" max="14347" width="6" customWidth="1"/>
    <col min="14594" max="14594" width="11.42578125" customWidth="1"/>
    <col min="14595" max="14595" width="15.85546875" customWidth="1"/>
    <col min="14596" max="14596" width="26.5703125" customWidth="1"/>
    <col min="14597" max="14598" width="5.5703125" customWidth="1"/>
    <col min="14599" max="14599" width="5.28515625" customWidth="1"/>
    <col min="14600" max="14600" width="5.140625" customWidth="1"/>
    <col min="14601" max="14601" width="5.85546875" customWidth="1"/>
    <col min="14602" max="14602" width="5.140625" customWidth="1"/>
    <col min="14603" max="14603" width="6" customWidth="1"/>
    <col min="14850" max="14850" width="11.42578125" customWidth="1"/>
    <col min="14851" max="14851" width="15.85546875" customWidth="1"/>
    <col min="14852" max="14852" width="26.5703125" customWidth="1"/>
    <col min="14853" max="14854" width="5.5703125" customWidth="1"/>
    <col min="14855" max="14855" width="5.28515625" customWidth="1"/>
    <col min="14856" max="14856" width="5.140625" customWidth="1"/>
    <col min="14857" max="14857" width="5.85546875" customWidth="1"/>
    <col min="14858" max="14858" width="5.140625" customWidth="1"/>
    <col min="14859" max="14859" width="6" customWidth="1"/>
    <col min="15106" max="15106" width="11.42578125" customWidth="1"/>
    <col min="15107" max="15107" width="15.85546875" customWidth="1"/>
    <col min="15108" max="15108" width="26.5703125" customWidth="1"/>
    <col min="15109" max="15110" width="5.5703125" customWidth="1"/>
    <col min="15111" max="15111" width="5.28515625" customWidth="1"/>
    <col min="15112" max="15112" width="5.140625" customWidth="1"/>
    <col min="15113" max="15113" width="5.85546875" customWidth="1"/>
    <col min="15114" max="15114" width="5.140625" customWidth="1"/>
    <col min="15115" max="15115" width="6" customWidth="1"/>
    <col min="15362" max="15362" width="11.42578125" customWidth="1"/>
    <col min="15363" max="15363" width="15.85546875" customWidth="1"/>
    <col min="15364" max="15364" width="26.5703125" customWidth="1"/>
    <col min="15365" max="15366" width="5.5703125" customWidth="1"/>
    <col min="15367" max="15367" width="5.28515625" customWidth="1"/>
    <col min="15368" max="15368" width="5.140625" customWidth="1"/>
    <col min="15369" max="15369" width="5.85546875" customWidth="1"/>
    <col min="15370" max="15370" width="5.140625" customWidth="1"/>
    <col min="15371" max="15371" width="6" customWidth="1"/>
    <col min="15618" max="15618" width="11.42578125" customWidth="1"/>
    <col min="15619" max="15619" width="15.85546875" customWidth="1"/>
    <col min="15620" max="15620" width="26.5703125" customWidth="1"/>
    <col min="15621" max="15622" width="5.5703125" customWidth="1"/>
    <col min="15623" max="15623" width="5.28515625" customWidth="1"/>
    <col min="15624" max="15624" width="5.140625" customWidth="1"/>
    <col min="15625" max="15625" width="5.85546875" customWidth="1"/>
    <col min="15626" max="15626" width="5.140625" customWidth="1"/>
    <col min="15627" max="15627" width="6" customWidth="1"/>
    <col min="15874" max="15874" width="11.42578125" customWidth="1"/>
    <col min="15875" max="15875" width="15.85546875" customWidth="1"/>
    <col min="15876" max="15876" width="26.5703125" customWidth="1"/>
    <col min="15877" max="15878" width="5.5703125" customWidth="1"/>
    <col min="15879" max="15879" width="5.28515625" customWidth="1"/>
    <col min="15880" max="15880" width="5.140625" customWidth="1"/>
    <col min="15881" max="15881" width="5.85546875" customWidth="1"/>
    <col min="15882" max="15882" width="5.140625" customWidth="1"/>
    <col min="15883" max="15883" width="6" customWidth="1"/>
    <col min="16130" max="16130" width="11.42578125" customWidth="1"/>
    <col min="16131" max="16131" width="15.85546875" customWidth="1"/>
    <col min="16132" max="16132" width="26.5703125" customWidth="1"/>
    <col min="16133" max="16134" width="5.5703125" customWidth="1"/>
    <col min="16135" max="16135" width="5.28515625" customWidth="1"/>
    <col min="16136" max="16136" width="5.140625" customWidth="1"/>
    <col min="16137" max="16137" width="5.85546875" customWidth="1"/>
    <col min="16138" max="16138" width="5.140625" customWidth="1"/>
    <col min="16139" max="16139" width="6" customWidth="1"/>
  </cols>
  <sheetData>
    <row r="1" spans="1:26" ht="15.75" thickBot="1" x14ac:dyDescent="0.3">
      <c r="A1" s="1" t="s">
        <v>0</v>
      </c>
      <c r="B1" s="2"/>
      <c r="C1" s="2"/>
      <c r="D1" s="3"/>
      <c r="E1" s="4" t="s">
        <v>1</v>
      </c>
      <c r="F1" s="2"/>
      <c r="G1" s="2"/>
      <c r="H1" s="5"/>
      <c r="I1" s="5"/>
      <c r="J1" s="5"/>
      <c r="K1" s="6"/>
    </row>
    <row r="2" spans="1:26" ht="15.75" thickBot="1" x14ac:dyDescent="0.3">
      <c r="A2" s="4"/>
      <c r="B2" s="7"/>
      <c r="C2" s="7"/>
      <c r="D2" s="8"/>
      <c r="E2" s="9" t="s">
        <v>2</v>
      </c>
      <c r="F2" s="9"/>
      <c r="G2" s="10"/>
      <c r="H2" s="11"/>
      <c r="I2" s="11"/>
      <c r="J2" s="11"/>
      <c r="K2" s="12"/>
      <c r="M2" s="14"/>
      <c r="N2" s="14"/>
      <c r="O2" s="14"/>
      <c r="P2" s="14"/>
      <c r="R2" s="14"/>
      <c r="S2" s="14"/>
      <c r="T2" s="14"/>
      <c r="U2" s="14"/>
    </row>
    <row r="3" spans="1:26" ht="15.75" thickBot="1" x14ac:dyDescent="0.3">
      <c r="A3" s="13" t="s">
        <v>3</v>
      </c>
      <c r="B3" s="14"/>
      <c r="C3" s="14"/>
      <c r="D3" s="14"/>
      <c r="E3" s="15" t="s">
        <v>4</v>
      </c>
      <c r="F3" s="16"/>
      <c r="G3" s="17"/>
      <c r="H3" s="18"/>
      <c r="I3" s="18"/>
      <c r="J3" s="18"/>
      <c r="K3" s="19"/>
      <c r="M3" s="14"/>
      <c r="N3" s="14"/>
      <c r="O3" s="14"/>
      <c r="P3" s="14"/>
      <c r="R3" s="14"/>
      <c r="S3" s="14"/>
      <c r="T3" s="14"/>
      <c r="U3" s="14"/>
    </row>
    <row r="4" spans="1:26" ht="15.75" thickBot="1" x14ac:dyDescent="0.3">
      <c r="A4" s="20" t="s">
        <v>5</v>
      </c>
      <c r="B4" s="21"/>
      <c r="C4" s="21"/>
      <c r="D4" s="22"/>
      <c r="E4" t="s">
        <v>6</v>
      </c>
      <c r="G4" s="14"/>
      <c r="H4" s="16" t="s">
        <v>7</v>
      </c>
      <c r="I4" s="98"/>
      <c r="J4" s="99"/>
      <c r="K4" s="100"/>
      <c r="M4" s="14"/>
      <c r="N4" s="14"/>
      <c r="O4" s="14"/>
      <c r="P4" s="14"/>
      <c r="R4" s="14"/>
      <c r="S4" s="14"/>
      <c r="T4" s="14"/>
      <c r="U4" s="14"/>
    </row>
    <row r="5" spans="1:26" ht="15.75" thickBot="1" x14ac:dyDescent="0.3">
      <c r="A5" s="23" t="s">
        <v>8</v>
      </c>
      <c r="B5" s="24"/>
      <c r="C5" s="23" t="s">
        <v>9</v>
      </c>
      <c r="D5" s="18"/>
      <c r="E5" s="25"/>
      <c r="F5" s="20" t="s">
        <v>10</v>
      </c>
      <c r="G5" s="21"/>
      <c r="H5" s="18"/>
      <c r="I5" s="15"/>
      <c r="J5" s="18"/>
      <c r="K5" s="92" t="s">
        <v>418</v>
      </c>
      <c r="M5" s="14"/>
      <c r="N5" s="14" t="s">
        <v>410</v>
      </c>
      <c r="O5" s="14"/>
      <c r="P5" s="14"/>
      <c r="Q5" t="s">
        <v>462</v>
      </c>
      <c r="R5" s="14"/>
      <c r="S5" s="14"/>
      <c r="T5" s="14"/>
      <c r="U5" s="14"/>
    </row>
    <row r="6" spans="1:26" ht="20.100000000000001" customHeight="1" thickBot="1" x14ac:dyDescent="0.4">
      <c r="A6" s="26" t="s">
        <v>11</v>
      </c>
      <c r="B6" s="27"/>
      <c r="C6" s="28"/>
      <c r="D6" s="76"/>
      <c r="E6" s="29" t="s">
        <v>12</v>
      </c>
      <c r="F6" s="30" t="s">
        <v>13</v>
      </c>
      <c r="G6" s="31" t="s">
        <v>14</v>
      </c>
      <c r="H6" s="31" t="s">
        <v>15</v>
      </c>
      <c r="I6" s="31" t="s">
        <v>16</v>
      </c>
      <c r="J6" s="31" t="s">
        <v>17</v>
      </c>
      <c r="K6" s="78">
        <f>SUM(K7:K89)</f>
        <v>0</v>
      </c>
      <c r="M6" s="14" t="s">
        <v>401</v>
      </c>
      <c r="N6" s="14" t="s">
        <v>416</v>
      </c>
      <c r="O6" s="14"/>
      <c r="P6" s="14"/>
      <c r="Q6" t="s">
        <v>463</v>
      </c>
      <c r="S6" s="14"/>
      <c r="T6" s="14"/>
      <c r="U6" s="14"/>
    </row>
    <row r="7" spans="1:26" ht="15" customHeight="1" x14ac:dyDescent="0.25">
      <c r="A7" s="34" t="s">
        <v>18</v>
      </c>
      <c r="B7" s="35"/>
      <c r="C7" s="36" t="s">
        <v>19</v>
      </c>
      <c r="D7" s="37"/>
      <c r="E7" s="38"/>
      <c r="F7" s="39"/>
      <c r="G7" s="39"/>
      <c r="H7" s="39"/>
      <c r="I7" s="39"/>
      <c r="J7" s="39"/>
      <c r="K7" s="40">
        <f t="shared" ref="K7:K89" si="0">SUM(F7:J7)+(E7*2)</f>
        <v>0</v>
      </c>
      <c r="M7" s="80" t="e">
        <f>(K7/$K$90)^2</f>
        <v>#DIV/0!</v>
      </c>
      <c r="N7" s="89">
        <f>IF(K7=0,0, (K7/$K$6)*LN(K7/$K$6))</f>
        <v>0</v>
      </c>
      <c r="Q7" s="141" t="s">
        <v>464</v>
      </c>
      <c r="R7" s="141"/>
      <c r="S7" s="141"/>
      <c r="T7" s="141"/>
      <c r="U7" s="141"/>
      <c r="V7" s="141"/>
      <c r="W7" s="141"/>
      <c r="X7" s="141"/>
      <c r="Y7" s="141"/>
    </row>
    <row r="8" spans="1:26" ht="15" customHeight="1" x14ac:dyDescent="0.25">
      <c r="A8" s="41" t="s">
        <v>20</v>
      </c>
      <c r="B8" s="42"/>
      <c r="C8" s="43" t="s">
        <v>21</v>
      </c>
      <c r="D8" s="37"/>
      <c r="E8" s="45"/>
      <c r="F8" s="44"/>
      <c r="G8" s="44"/>
      <c r="H8" s="44"/>
      <c r="I8" s="44"/>
      <c r="J8" s="44"/>
      <c r="K8" s="40">
        <f t="shared" si="0"/>
        <v>0</v>
      </c>
      <c r="L8" s="14"/>
      <c r="M8" s="80" t="e">
        <f>(K8/$K$90)^2</f>
        <v>#DIV/0!</v>
      </c>
      <c r="N8" s="89">
        <f>IF(K8=0,0, (K8/$K$6)*LN(K8/$K$6))</f>
        <v>0</v>
      </c>
      <c r="Q8" s="141"/>
      <c r="R8" s="141"/>
      <c r="S8" s="141"/>
      <c r="T8" s="141"/>
      <c r="U8" s="141"/>
      <c r="V8" s="141"/>
      <c r="W8" s="141"/>
      <c r="X8" s="141"/>
      <c r="Y8" s="141"/>
    </row>
    <row r="9" spans="1:26" ht="15" customHeight="1" thickBot="1" x14ac:dyDescent="0.3">
      <c r="A9" s="41" t="s">
        <v>22</v>
      </c>
      <c r="B9" s="42"/>
      <c r="C9" s="43" t="s">
        <v>23</v>
      </c>
      <c r="D9" s="112"/>
      <c r="E9" s="46"/>
      <c r="F9" s="47"/>
      <c r="G9" s="47"/>
      <c r="H9" s="47"/>
      <c r="I9" s="47"/>
      <c r="J9" s="47"/>
      <c r="K9" s="114">
        <f t="shared" si="0"/>
        <v>0</v>
      </c>
      <c r="L9" s="14"/>
      <c r="M9" s="80" t="e">
        <f>(K9/$K$90)^2</f>
        <v>#DIV/0!</v>
      </c>
      <c r="N9" s="89">
        <f t="shared" ref="N9:N89" si="1">IF(K9=0,0, (K9/$K$6)*LN(K9/$K$6))</f>
        <v>0</v>
      </c>
      <c r="Q9" s="141"/>
      <c r="R9" s="141"/>
      <c r="S9" s="141"/>
      <c r="T9" s="141"/>
      <c r="U9" s="141"/>
      <c r="V9" s="141"/>
      <c r="W9" s="141"/>
      <c r="X9" s="141"/>
      <c r="Y9" s="141"/>
      <c r="Z9" s="14"/>
    </row>
    <row r="10" spans="1:26" ht="15" customHeight="1" thickTop="1" x14ac:dyDescent="0.25">
      <c r="A10" s="49" t="s">
        <v>24</v>
      </c>
      <c r="B10" s="50"/>
      <c r="C10" s="51" t="s">
        <v>25</v>
      </c>
      <c r="D10" s="37"/>
      <c r="E10" s="53"/>
      <c r="F10" s="52"/>
      <c r="G10" s="52"/>
      <c r="H10" s="52"/>
      <c r="I10" s="52"/>
      <c r="J10" s="52"/>
      <c r="K10" s="109">
        <f t="shared" si="0"/>
        <v>0</v>
      </c>
      <c r="L10" s="14"/>
      <c r="M10" s="80" t="e">
        <f>(K10/$K$90)^2</f>
        <v>#DIV/0!</v>
      </c>
      <c r="N10" s="89">
        <f t="shared" si="1"/>
        <v>0</v>
      </c>
      <c r="Q10" s="14"/>
      <c r="R10" s="48"/>
      <c r="S10" s="14"/>
      <c r="T10" s="14"/>
      <c r="U10" s="14"/>
      <c r="V10" s="14"/>
      <c r="W10" s="14"/>
      <c r="X10" s="14"/>
      <c r="Y10" s="14"/>
      <c r="Z10" s="14"/>
    </row>
    <row r="11" spans="1:26" ht="15" customHeight="1" x14ac:dyDescent="0.25">
      <c r="A11" s="54" t="s">
        <v>26</v>
      </c>
      <c r="B11" s="35"/>
      <c r="C11" s="36" t="s">
        <v>27</v>
      </c>
      <c r="D11" s="37"/>
      <c r="E11" s="38"/>
      <c r="F11" s="39"/>
      <c r="G11" s="39"/>
      <c r="H11" s="39"/>
      <c r="I11" s="39"/>
      <c r="J11" s="39"/>
      <c r="K11" s="40">
        <f t="shared" si="0"/>
        <v>0</v>
      </c>
      <c r="L11" s="14"/>
      <c r="M11" s="80" t="e">
        <f>(K11/$K$90)^2</f>
        <v>#DIV/0!</v>
      </c>
      <c r="N11" s="89">
        <f t="shared" si="1"/>
        <v>0</v>
      </c>
      <c r="Q11" s="14"/>
      <c r="R11" s="14"/>
      <c r="S11" s="14"/>
      <c r="T11" s="14"/>
      <c r="U11" s="14"/>
      <c r="V11" s="14"/>
      <c r="W11" s="14"/>
      <c r="X11" s="14"/>
      <c r="Y11" s="14"/>
      <c r="Z11" s="14"/>
    </row>
    <row r="12" spans="1:26" ht="15" customHeight="1" x14ac:dyDescent="0.25">
      <c r="A12" s="54" t="s">
        <v>28</v>
      </c>
      <c r="B12" s="35"/>
      <c r="C12" s="36" t="s">
        <v>29</v>
      </c>
      <c r="D12" s="37"/>
      <c r="E12" s="56"/>
      <c r="F12" s="55"/>
      <c r="G12" s="55"/>
      <c r="H12" s="55"/>
      <c r="I12" s="55"/>
      <c r="J12" s="55"/>
      <c r="K12" s="40">
        <f t="shared" si="0"/>
        <v>0</v>
      </c>
      <c r="L12" s="14"/>
      <c r="M12" s="80" t="e">
        <f>(K12/$K$90)^2</f>
        <v>#DIV/0!</v>
      </c>
      <c r="N12" s="89">
        <f t="shared" si="1"/>
        <v>0</v>
      </c>
      <c r="Q12" s="14"/>
      <c r="R12" s="14"/>
      <c r="S12" s="14"/>
      <c r="T12" s="14"/>
      <c r="U12" s="14"/>
      <c r="V12" s="14"/>
      <c r="W12" s="14"/>
      <c r="X12" s="14"/>
      <c r="Y12" s="14"/>
      <c r="Z12" s="14"/>
    </row>
    <row r="13" spans="1:26" ht="15" customHeight="1" x14ac:dyDescent="0.25">
      <c r="A13" s="54" t="s">
        <v>30</v>
      </c>
      <c r="B13" s="35"/>
      <c r="C13" s="43" t="s">
        <v>31</v>
      </c>
      <c r="D13" s="37"/>
      <c r="E13" s="38"/>
      <c r="F13" s="39"/>
      <c r="G13" s="39"/>
      <c r="H13" s="39"/>
      <c r="I13" s="39"/>
      <c r="J13" s="39"/>
      <c r="K13" s="40">
        <f t="shared" si="0"/>
        <v>0</v>
      </c>
      <c r="L13" s="14"/>
      <c r="M13" s="80" t="e">
        <f>(K13/$K$90)^2</f>
        <v>#DIV/0!</v>
      </c>
      <c r="N13" s="89">
        <f t="shared" si="1"/>
        <v>0</v>
      </c>
      <c r="Q13" s="14"/>
      <c r="R13" s="14"/>
      <c r="S13" s="14"/>
      <c r="T13" s="14"/>
      <c r="U13" s="14"/>
      <c r="V13" s="14"/>
      <c r="W13" s="14"/>
      <c r="X13" s="14"/>
      <c r="Y13" s="14"/>
      <c r="Z13" s="14"/>
    </row>
    <row r="14" spans="1:26" ht="15" customHeight="1" x14ac:dyDescent="0.25">
      <c r="A14" s="54" t="s">
        <v>424</v>
      </c>
      <c r="B14" s="35"/>
      <c r="C14" s="43" t="s">
        <v>31</v>
      </c>
      <c r="D14" s="37"/>
      <c r="E14" s="38"/>
      <c r="F14" s="39"/>
      <c r="G14" s="39"/>
      <c r="H14" s="39"/>
      <c r="I14" s="39"/>
      <c r="J14" s="39"/>
      <c r="K14" s="40">
        <f t="shared" si="0"/>
        <v>0</v>
      </c>
      <c r="L14" s="14"/>
      <c r="M14" s="80"/>
      <c r="N14" s="89"/>
      <c r="Q14" s="14"/>
      <c r="R14" s="14"/>
      <c r="S14" s="14"/>
      <c r="T14" s="14"/>
      <c r="U14" s="14"/>
      <c r="V14" s="14"/>
      <c r="W14" s="14"/>
      <c r="X14" s="14"/>
      <c r="Y14" s="14"/>
      <c r="Z14" s="14"/>
    </row>
    <row r="15" spans="1:26" ht="15" customHeight="1" x14ac:dyDescent="0.25">
      <c r="A15" s="54" t="s">
        <v>423</v>
      </c>
      <c r="B15" s="35"/>
      <c r="C15" s="36" t="s">
        <v>19</v>
      </c>
      <c r="D15" s="37"/>
      <c r="E15" s="56"/>
      <c r="F15" s="55"/>
      <c r="G15" s="55"/>
      <c r="H15" s="55"/>
      <c r="I15" s="55"/>
      <c r="J15" s="55"/>
      <c r="K15" s="40">
        <f t="shared" si="0"/>
        <v>0</v>
      </c>
      <c r="L15" s="14"/>
      <c r="M15" s="80" t="e">
        <f>(K15/$K$90)^2</f>
        <v>#DIV/0!</v>
      </c>
      <c r="N15" s="89">
        <f t="shared" si="1"/>
        <v>0</v>
      </c>
      <c r="Q15" s="14"/>
      <c r="R15" s="14"/>
      <c r="S15" s="14"/>
      <c r="T15" s="14"/>
      <c r="U15" s="14"/>
      <c r="V15" s="14"/>
      <c r="W15" s="14"/>
      <c r="X15" s="14"/>
      <c r="Y15" s="14"/>
      <c r="Z15" s="14"/>
    </row>
    <row r="16" spans="1:26" ht="15" customHeight="1" thickBot="1" x14ac:dyDescent="0.3">
      <c r="A16" s="57" t="s">
        <v>32</v>
      </c>
      <c r="B16" s="58"/>
      <c r="C16" s="59" t="s">
        <v>33</v>
      </c>
      <c r="D16" s="112"/>
      <c r="E16" s="61"/>
      <c r="F16" s="62"/>
      <c r="G16" s="62"/>
      <c r="H16" s="62"/>
      <c r="I16" s="62"/>
      <c r="J16" s="62"/>
      <c r="K16" s="114">
        <f t="shared" si="0"/>
        <v>0</v>
      </c>
      <c r="L16" s="14"/>
      <c r="M16" s="80" t="e">
        <f>(K16/$K$90)^2</f>
        <v>#DIV/0!</v>
      </c>
      <c r="N16" s="89">
        <f t="shared" si="1"/>
        <v>0</v>
      </c>
      <c r="Q16" s="14"/>
      <c r="R16" s="14"/>
      <c r="S16" s="14"/>
      <c r="T16" s="14"/>
      <c r="U16" s="14"/>
      <c r="V16" s="14"/>
      <c r="W16" s="14"/>
      <c r="X16" s="14"/>
      <c r="Y16" s="14"/>
      <c r="Z16" s="14"/>
    </row>
    <row r="17" spans="1:26" ht="15" customHeight="1" thickTop="1" x14ac:dyDescent="0.25">
      <c r="A17" s="63" t="s">
        <v>34</v>
      </c>
      <c r="B17" s="64"/>
      <c r="C17" s="65" t="s">
        <v>35</v>
      </c>
      <c r="D17" s="37"/>
      <c r="E17" s="66"/>
      <c r="F17" s="67"/>
      <c r="G17" s="67"/>
      <c r="H17" s="67"/>
      <c r="I17" s="67"/>
      <c r="J17" s="67"/>
      <c r="K17" s="109">
        <f t="shared" si="0"/>
        <v>0</v>
      </c>
      <c r="L17" s="14"/>
      <c r="M17" s="80" t="e">
        <f>(K17/$K$90)^2</f>
        <v>#DIV/0!</v>
      </c>
      <c r="N17" s="89">
        <f t="shared" si="1"/>
        <v>0</v>
      </c>
      <c r="Q17" s="14"/>
      <c r="R17" s="14"/>
      <c r="S17" s="14"/>
      <c r="T17" s="14"/>
      <c r="U17" s="14"/>
      <c r="V17" s="14"/>
      <c r="W17" s="14"/>
      <c r="X17" s="14"/>
      <c r="Y17" s="14"/>
      <c r="Z17" s="14"/>
    </row>
    <row r="18" spans="1:26" ht="15" customHeight="1" x14ac:dyDescent="0.25">
      <c r="A18" s="63" t="s">
        <v>425</v>
      </c>
      <c r="B18" s="64"/>
      <c r="C18" s="43" t="s">
        <v>31</v>
      </c>
      <c r="D18" s="37"/>
      <c r="E18" s="66"/>
      <c r="F18" s="67"/>
      <c r="G18" s="67"/>
      <c r="H18" s="67"/>
      <c r="I18" s="67"/>
      <c r="J18" s="67"/>
      <c r="K18" s="40">
        <f t="shared" si="0"/>
        <v>0</v>
      </c>
      <c r="L18" s="14"/>
      <c r="M18" s="80"/>
      <c r="N18" s="89"/>
      <c r="Q18" s="14"/>
      <c r="R18" s="14"/>
      <c r="S18" s="14"/>
      <c r="T18" s="14"/>
      <c r="U18" s="14"/>
      <c r="V18" s="14"/>
      <c r="W18" s="14"/>
      <c r="X18" s="14"/>
      <c r="Y18" s="14"/>
      <c r="Z18" s="14"/>
    </row>
    <row r="19" spans="1:26" ht="15" customHeight="1" x14ac:dyDescent="0.25">
      <c r="A19" s="54" t="s">
        <v>36</v>
      </c>
      <c r="B19" s="35"/>
      <c r="C19" s="43" t="s">
        <v>23</v>
      </c>
      <c r="D19" s="37"/>
      <c r="E19" s="56"/>
      <c r="F19" s="55"/>
      <c r="G19" s="55"/>
      <c r="H19" s="55"/>
      <c r="I19" s="55"/>
      <c r="J19" s="55"/>
      <c r="K19" s="40">
        <f t="shared" si="0"/>
        <v>0</v>
      </c>
      <c r="L19" s="14"/>
      <c r="M19" s="80" t="e">
        <f>(K19/$K$90)^2</f>
        <v>#DIV/0!</v>
      </c>
      <c r="N19" s="89">
        <f t="shared" si="1"/>
        <v>0</v>
      </c>
      <c r="Q19" s="14"/>
      <c r="R19" s="14"/>
      <c r="S19" s="14"/>
      <c r="T19" s="14"/>
      <c r="U19" s="14"/>
      <c r="V19" s="14"/>
      <c r="W19" s="14"/>
      <c r="X19" s="14"/>
      <c r="Y19" s="14"/>
      <c r="Z19" s="14"/>
    </row>
    <row r="20" spans="1:26" ht="15" customHeight="1" x14ac:dyDescent="0.25">
      <c r="A20" s="54" t="s">
        <v>37</v>
      </c>
      <c r="B20" s="35"/>
      <c r="C20" s="36" t="s">
        <v>21</v>
      </c>
      <c r="D20" s="37"/>
      <c r="E20" s="38"/>
      <c r="F20" s="39"/>
      <c r="G20" s="39"/>
      <c r="H20" s="39"/>
      <c r="I20" s="39"/>
      <c r="J20" s="39"/>
      <c r="K20" s="40">
        <f t="shared" si="0"/>
        <v>0</v>
      </c>
      <c r="L20" s="14"/>
      <c r="M20" s="80" t="e">
        <f>(K20/$K$90)^2</f>
        <v>#DIV/0!</v>
      </c>
      <c r="N20" s="89">
        <f t="shared" si="1"/>
        <v>0</v>
      </c>
      <c r="Q20" s="14"/>
      <c r="R20" s="14"/>
      <c r="S20" s="14"/>
      <c r="T20" s="14"/>
      <c r="U20" s="14"/>
      <c r="V20" s="14"/>
      <c r="W20" s="14"/>
      <c r="X20" s="14"/>
      <c r="Y20" s="14"/>
      <c r="Z20" s="14"/>
    </row>
    <row r="21" spans="1:26" ht="15" customHeight="1" x14ac:dyDescent="0.25">
      <c r="A21" s="54" t="s">
        <v>426</v>
      </c>
      <c r="B21" s="35"/>
      <c r="C21" s="36" t="s">
        <v>19</v>
      </c>
      <c r="D21" s="37"/>
      <c r="E21" s="38"/>
      <c r="F21" s="39"/>
      <c r="G21" s="39"/>
      <c r="H21" s="39"/>
      <c r="I21" s="39"/>
      <c r="J21" s="39"/>
      <c r="K21" s="40">
        <f t="shared" si="0"/>
        <v>0</v>
      </c>
      <c r="L21" s="14"/>
      <c r="M21" s="80"/>
      <c r="N21" s="89"/>
      <c r="Q21" s="14"/>
      <c r="R21" s="14"/>
      <c r="S21" s="14"/>
      <c r="T21" s="14"/>
      <c r="U21" s="14"/>
      <c r="V21" s="14"/>
      <c r="W21" s="14"/>
      <c r="X21" s="14"/>
      <c r="Y21" s="14"/>
      <c r="Z21" s="14"/>
    </row>
    <row r="22" spans="1:26" ht="15" customHeight="1" x14ac:dyDescent="0.25">
      <c r="A22" s="54" t="s">
        <v>38</v>
      </c>
      <c r="B22" s="35"/>
      <c r="C22" s="36" t="s">
        <v>39</v>
      </c>
      <c r="D22" s="37"/>
      <c r="E22" s="56"/>
      <c r="F22" s="55"/>
      <c r="G22" s="55"/>
      <c r="H22" s="55"/>
      <c r="I22" s="55"/>
      <c r="J22" s="55"/>
      <c r="K22" s="40">
        <f t="shared" si="0"/>
        <v>0</v>
      </c>
      <c r="L22" s="14"/>
      <c r="M22" s="80" t="e">
        <f>(K22/$K$90)^2</f>
        <v>#DIV/0!</v>
      </c>
      <c r="N22" s="89">
        <f t="shared" si="1"/>
        <v>0</v>
      </c>
      <c r="Q22" s="14"/>
      <c r="R22" s="14"/>
      <c r="S22" s="14"/>
      <c r="T22" s="14"/>
      <c r="U22" s="14"/>
      <c r="V22" s="14"/>
      <c r="W22" s="14"/>
      <c r="X22" s="14"/>
      <c r="Y22" s="14"/>
      <c r="Z22" s="14"/>
    </row>
    <row r="23" spans="1:26" ht="15" customHeight="1" x14ac:dyDescent="0.25">
      <c r="A23" s="54" t="s">
        <v>40</v>
      </c>
      <c r="B23" s="35"/>
      <c r="C23" s="36" t="s">
        <v>41</v>
      </c>
      <c r="D23" s="37"/>
      <c r="E23" s="38"/>
      <c r="F23" s="39"/>
      <c r="G23" s="39"/>
      <c r="H23" s="39"/>
      <c r="I23" s="39"/>
      <c r="J23" s="39"/>
      <c r="K23" s="40">
        <f t="shared" si="0"/>
        <v>0</v>
      </c>
      <c r="L23" s="14"/>
      <c r="M23" s="80" t="e">
        <f>(K23/$K$90)^2</f>
        <v>#DIV/0!</v>
      </c>
      <c r="N23" s="89">
        <f t="shared" si="1"/>
        <v>0</v>
      </c>
      <c r="Q23" s="14"/>
      <c r="R23" s="14"/>
      <c r="S23" s="14"/>
      <c r="T23" s="14"/>
      <c r="U23" s="14"/>
      <c r="V23" s="14"/>
      <c r="W23" s="14"/>
      <c r="X23" s="14"/>
      <c r="Y23" s="14"/>
      <c r="Z23" s="14"/>
    </row>
    <row r="24" spans="1:26" ht="15" customHeight="1" x14ac:dyDescent="0.25">
      <c r="A24" s="54" t="s">
        <v>42</v>
      </c>
      <c r="B24" s="35"/>
      <c r="C24" s="43" t="s">
        <v>23</v>
      </c>
      <c r="D24" s="37"/>
      <c r="E24" s="56"/>
      <c r="F24" s="55"/>
      <c r="G24" s="55"/>
      <c r="H24" s="55"/>
      <c r="I24" s="55"/>
      <c r="J24" s="55"/>
      <c r="K24" s="40">
        <f t="shared" si="0"/>
        <v>0</v>
      </c>
      <c r="L24" s="14"/>
      <c r="M24" s="80" t="e">
        <f>(K24/$K$90)^2</f>
        <v>#DIV/0!</v>
      </c>
      <c r="N24" s="89">
        <f t="shared" si="1"/>
        <v>0</v>
      </c>
      <c r="Q24" s="14"/>
      <c r="R24" s="14"/>
      <c r="S24" s="14"/>
      <c r="T24" s="14"/>
      <c r="U24" s="14"/>
      <c r="V24" s="14"/>
      <c r="W24" s="14"/>
      <c r="X24" s="14"/>
      <c r="Y24" s="14"/>
      <c r="Z24" s="14"/>
    </row>
    <row r="25" spans="1:26" ht="15" customHeight="1" x14ac:dyDescent="0.25">
      <c r="A25" s="54" t="s">
        <v>43</v>
      </c>
      <c r="B25" s="35"/>
      <c r="C25" s="43" t="s">
        <v>23</v>
      </c>
      <c r="D25" s="37"/>
      <c r="E25" s="38"/>
      <c r="F25" s="39"/>
      <c r="G25" s="39"/>
      <c r="H25" s="39"/>
      <c r="I25" s="39"/>
      <c r="J25" s="39"/>
      <c r="K25" s="40">
        <f t="shared" si="0"/>
        <v>0</v>
      </c>
      <c r="L25" s="14"/>
      <c r="M25" s="80" t="e">
        <f>(K25/$K$90)^2</f>
        <v>#DIV/0!</v>
      </c>
      <c r="N25" s="89">
        <f t="shared" si="1"/>
        <v>0</v>
      </c>
      <c r="Q25" s="14"/>
      <c r="R25" s="14"/>
      <c r="S25" s="14"/>
      <c r="T25" s="14"/>
      <c r="U25" s="14"/>
      <c r="V25" s="14"/>
      <c r="W25" s="14"/>
      <c r="X25" s="14"/>
      <c r="Y25" s="14"/>
      <c r="Z25" s="14"/>
    </row>
    <row r="26" spans="1:26" ht="15" customHeight="1" x14ac:dyDescent="0.25">
      <c r="A26" s="54" t="s">
        <v>44</v>
      </c>
      <c r="B26" s="35"/>
      <c r="C26" s="36" t="s">
        <v>33</v>
      </c>
      <c r="D26" s="37"/>
      <c r="E26" s="56"/>
      <c r="F26" s="55"/>
      <c r="G26" s="55"/>
      <c r="H26" s="55"/>
      <c r="I26" s="55"/>
      <c r="J26" s="55"/>
      <c r="K26" s="40">
        <f t="shared" si="0"/>
        <v>0</v>
      </c>
      <c r="L26" s="14"/>
      <c r="M26" s="80" t="e">
        <f>(K26/$K$90)^2</f>
        <v>#DIV/0!</v>
      </c>
      <c r="N26" s="89">
        <f t="shared" si="1"/>
        <v>0</v>
      </c>
      <c r="Q26" s="14"/>
      <c r="R26" s="14"/>
      <c r="S26" s="14"/>
      <c r="T26" s="14"/>
      <c r="U26" s="14"/>
      <c r="V26" s="14"/>
      <c r="W26" s="14"/>
      <c r="X26" s="14"/>
      <c r="Y26" s="14"/>
      <c r="Z26" s="14"/>
    </row>
    <row r="27" spans="1:26" ht="15" customHeight="1" x14ac:dyDescent="0.25">
      <c r="A27" s="63" t="s">
        <v>45</v>
      </c>
      <c r="B27" s="64"/>
      <c r="C27" s="36" t="s">
        <v>39</v>
      </c>
      <c r="D27" s="37"/>
      <c r="E27" s="38"/>
      <c r="F27" s="39"/>
      <c r="G27" s="39"/>
      <c r="H27" s="39"/>
      <c r="I27" s="39"/>
      <c r="J27" s="39"/>
      <c r="K27" s="40">
        <f t="shared" si="0"/>
        <v>0</v>
      </c>
      <c r="L27" s="14"/>
      <c r="M27" s="80" t="e">
        <f>(K27/$K$90)^2</f>
        <v>#DIV/0!</v>
      </c>
      <c r="N27" s="89">
        <f t="shared" si="1"/>
        <v>0</v>
      </c>
      <c r="Q27" s="77"/>
      <c r="R27" s="14"/>
      <c r="S27" s="14"/>
      <c r="T27" s="14"/>
      <c r="U27" s="14"/>
      <c r="V27" s="14"/>
      <c r="W27" s="14"/>
      <c r="X27" s="14"/>
      <c r="Y27" s="14"/>
      <c r="Z27" s="14"/>
    </row>
    <row r="28" spans="1:26" ht="15" customHeight="1" x14ac:dyDescent="0.25">
      <c r="A28" s="54" t="s">
        <v>46</v>
      </c>
      <c r="B28" s="35"/>
      <c r="C28" s="43" t="s">
        <v>31</v>
      </c>
      <c r="D28" s="37"/>
      <c r="E28" s="56"/>
      <c r="F28" s="55"/>
      <c r="G28" s="55"/>
      <c r="H28" s="55"/>
      <c r="I28" s="55"/>
      <c r="J28" s="55"/>
      <c r="K28" s="40">
        <f t="shared" si="0"/>
        <v>0</v>
      </c>
      <c r="L28" s="14"/>
      <c r="M28" s="80" t="e">
        <f>(K28/$K$90)^2</f>
        <v>#DIV/0!</v>
      </c>
      <c r="N28" s="89">
        <f t="shared" si="1"/>
        <v>0</v>
      </c>
      <c r="R28" s="14"/>
      <c r="S28" s="14"/>
      <c r="T28" s="14"/>
      <c r="U28" s="14"/>
      <c r="V28" s="14"/>
      <c r="W28" s="14"/>
      <c r="X28" s="14"/>
      <c r="Y28" s="14"/>
      <c r="Z28" s="14"/>
    </row>
    <row r="29" spans="1:26" ht="15" customHeight="1" x14ac:dyDescent="0.25">
      <c r="A29" s="54" t="s">
        <v>47</v>
      </c>
      <c r="B29" s="35"/>
      <c r="C29" s="36" t="s">
        <v>48</v>
      </c>
      <c r="D29" s="37"/>
      <c r="E29" s="38"/>
      <c r="F29" s="39"/>
      <c r="G29" s="39"/>
      <c r="H29" s="39"/>
      <c r="I29" s="39"/>
      <c r="J29" s="39"/>
      <c r="K29" s="40">
        <f t="shared" si="0"/>
        <v>0</v>
      </c>
      <c r="L29" s="14"/>
      <c r="M29" s="80" t="e">
        <f>(K29/$K$90)^2</f>
        <v>#DIV/0!</v>
      </c>
      <c r="N29" s="89">
        <f t="shared" si="1"/>
        <v>0</v>
      </c>
      <c r="Q29" s="14"/>
      <c r="R29" s="14"/>
      <c r="S29" s="14"/>
      <c r="T29" s="14"/>
      <c r="U29" s="14"/>
      <c r="V29" s="14"/>
      <c r="W29" s="14"/>
      <c r="X29" s="14"/>
      <c r="Y29" s="14"/>
      <c r="Z29" s="14"/>
    </row>
    <row r="30" spans="1:26" ht="15" customHeight="1" thickBot="1" x14ac:dyDescent="0.3">
      <c r="A30" s="110" t="s">
        <v>49</v>
      </c>
      <c r="B30" s="111"/>
      <c r="C30" s="70" t="s">
        <v>50</v>
      </c>
      <c r="D30" s="112"/>
      <c r="E30" s="113"/>
      <c r="F30" s="112"/>
      <c r="G30" s="112"/>
      <c r="H30" s="112"/>
      <c r="I30" s="112"/>
      <c r="J30" s="112"/>
      <c r="K30" s="114">
        <f t="shared" si="0"/>
        <v>0</v>
      </c>
      <c r="L30" s="14"/>
      <c r="M30" s="80" t="e">
        <f>(K30/$K$90)^2</f>
        <v>#DIV/0!</v>
      </c>
      <c r="N30" s="89">
        <f t="shared" si="1"/>
        <v>0</v>
      </c>
      <c r="Q30" s="83"/>
      <c r="R30" s="83"/>
      <c r="S30" s="83"/>
      <c r="T30" s="83"/>
      <c r="U30" s="84"/>
      <c r="V30" s="84"/>
      <c r="W30" s="84"/>
      <c r="X30" s="84"/>
      <c r="Y30" s="14"/>
      <c r="Z30" s="14"/>
    </row>
    <row r="31" spans="1:26" ht="15" customHeight="1" x14ac:dyDescent="0.25">
      <c r="A31" s="63" t="s">
        <v>51</v>
      </c>
      <c r="B31" s="64"/>
      <c r="C31" s="65" t="s">
        <v>52</v>
      </c>
      <c r="D31" s="37"/>
      <c r="E31" s="68"/>
      <c r="F31" s="67"/>
      <c r="G31" s="67"/>
      <c r="H31" s="67"/>
      <c r="I31" s="67"/>
      <c r="J31" s="67"/>
      <c r="K31" s="109">
        <f t="shared" si="0"/>
        <v>0</v>
      </c>
      <c r="L31" s="14"/>
      <c r="M31" s="80" t="e">
        <f>(K31/$K$90)^2</f>
        <v>#DIV/0!</v>
      </c>
      <c r="N31" s="89">
        <f t="shared" si="1"/>
        <v>0</v>
      </c>
      <c r="Q31" s="14"/>
      <c r="R31" s="14"/>
      <c r="S31" s="14"/>
      <c r="T31" s="14"/>
      <c r="U31" s="14"/>
      <c r="V31" s="14"/>
      <c r="W31" s="14"/>
      <c r="X31" s="14"/>
      <c r="Y31" s="14"/>
      <c r="Z31" s="14"/>
    </row>
    <row r="32" spans="1:26" ht="15" customHeight="1" x14ac:dyDescent="0.25">
      <c r="A32" s="105" t="s">
        <v>427</v>
      </c>
      <c r="B32" s="106"/>
      <c r="C32" s="104" t="s">
        <v>428</v>
      </c>
      <c r="D32" s="37"/>
      <c r="E32" s="107"/>
      <c r="F32" s="108"/>
      <c r="G32" s="108"/>
      <c r="H32" s="108"/>
      <c r="I32" s="108"/>
      <c r="J32" s="108"/>
      <c r="K32" s="40">
        <f t="shared" ref="K32" si="2">SUM(F32:J32)+(E32*2)</f>
        <v>0</v>
      </c>
      <c r="L32" s="14"/>
      <c r="M32" s="80"/>
      <c r="N32" s="89"/>
      <c r="Q32" s="14"/>
      <c r="R32" s="14"/>
      <c r="S32" s="14"/>
      <c r="T32" s="14"/>
      <c r="U32" s="14"/>
      <c r="V32" s="14"/>
      <c r="W32" s="14"/>
      <c r="X32" s="14"/>
      <c r="Y32" s="14"/>
      <c r="Z32" s="14"/>
    </row>
    <row r="33" spans="1:30" ht="15" customHeight="1" thickBot="1" x14ac:dyDescent="0.3">
      <c r="A33" s="57" t="s">
        <v>53</v>
      </c>
      <c r="B33" s="58"/>
      <c r="C33" s="59" t="s">
        <v>54</v>
      </c>
      <c r="D33" s="112"/>
      <c r="E33" s="69"/>
      <c r="F33" s="60"/>
      <c r="G33" s="60"/>
      <c r="H33" s="60"/>
      <c r="I33" s="60"/>
      <c r="J33" s="60"/>
      <c r="K33" s="114">
        <f t="shared" si="0"/>
        <v>0</v>
      </c>
      <c r="L33" s="14"/>
      <c r="M33" s="80" t="e">
        <f>(K33/$K$90)^2</f>
        <v>#DIV/0!</v>
      </c>
      <c r="N33" s="89">
        <f t="shared" si="1"/>
        <v>0</v>
      </c>
      <c r="Q33" s="14"/>
      <c r="R33" s="14"/>
      <c r="S33" s="14"/>
      <c r="T33" s="14"/>
      <c r="U33" s="14"/>
      <c r="V33" s="14"/>
      <c r="W33" s="14"/>
      <c r="X33" s="14"/>
      <c r="Y33" s="14"/>
      <c r="Z33" s="14"/>
    </row>
    <row r="34" spans="1:30" ht="15" customHeight="1" thickTop="1" x14ac:dyDescent="0.25">
      <c r="A34" s="63" t="s">
        <v>55</v>
      </c>
      <c r="B34" s="64"/>
      <c r="C34" s="65" t="s">
        <v>33</v>
      </c>
      <c r="D34" s="37"/>
      <c r="E34" s="66"/>
      <c r="F34" s="67"/>
      <c r="G34" s="67"/>
      <c r="H34" s="67"/>
      <c r="I34" s="67"/>
      <c r="J34" s="67"/>
      <c r="K34" s="109">
        <f t="shared" si="0"/>
        <v>0</v>
      </c>
      <c r="L34" s="14"/>
      <c r="M34" s="80" t="e">
        <f>(K34/$K$90)^2</f>
        <v>#DIV/0!</v>
      </c>
      <c r="N34" s="89">
        <f t="shared" si="1"/>
        <v>0</v>
      </c>
      <c r="Q34" s="14"/>
      <c r="R34" s="14"/>
      <c r="S34" s="14"/>
      <c r="T34" s="14"/>
      <c r="U34" s="14"/>
      <c r="V34" s="14"/>
      <c r="W34" s="14"/>
      <c r="X34" s="14"/>
      <c r="Y34" s="14"/>
      <c r="Z34" s="14"/>
    </row>
    <row r="35" spans="1:30" ht="15" customHeight="1" x14ac:dyDescent="0.25">
      <c r="A35" s="54" t="s">
        <v>56</v>
      </c>
      <c r="B35" s="35"/>
      <c r="C35" s="36" t="s">
        <v>57</v>
      </c>
      <c r="D35" s="37"/>
      <c r="E35" s="55"/>
      <c r="F35" s="55"/>
      <c r="G35" s="55"/>
      <c r="H35" s="55"/>
      <c r="I35" s="55"/>
      <c r="J35" s="55"/>
      <c r="K35" s="40">
        <f t="shared" si="0"/>
        <v>0</v>
      </c>
      <c r="L35" s="14"/>
      <c r="M35" s="80" t="e">
        <f>(K35/$K$90)^2</f>
        <v>#DIV/0!</v>
      </c>
      <c r="N35" s="89">
        <f t="shared" si="1"/>
        <v>0</v>
      </c>
      <c r="Q35" s="14"/>
      <c r="R35" s="14"/>
      <c r="S35" s="14"/>
      <c r="T35" s="14"/>
      <c r="U35" s="14"/>
      <c r="V35" s="14"/>
      <c r="W35" s="14"/>
      <c r="X35" s="14"/>
      <c r="Y35" s="14"/>
      <c r="Z35" s="14"/>
    </row>
    <row r="36" spans="1:30" ht="15" customHeight="1" x14ac:dyDescent="0.25">
      <c r="A36" t="s">
        <v>429</v>
      </c>
      <c r="C36" t="s">
        <v>21</v>
      </c>
      <c r="D36" s="37"/>
      <c r="E36" s="55"/>
      <c r="F36" s="55"/>
      <c r="G36" s="55"/>
      <c r="H36" s="55"/>
      <c r="I36" s="55"/>
      <c r="J36" s="55"/>
      <c r="K36" s="40">
        <f t="shared" ref="K36" si="3">SUM(F36:J36)+(E36*2)</f>
        <v>0</v>
      </c>
      <c r="L36" s="14"/>
      <c r="M36" s="80" t="e">
        <f>(K37/$K$90)^2</f>
        <v>#DIV/0!</v>
      </c>
      <c r="N36" s="89">
        <f>IF(K37=0,0, (K37/$K$6)*LN(K37/$K$6))</f>
        <v>0</v>
      </c>
      <c r="Q36" s="14"/>
      <c r="R36" s="14"/>
      <c r="S36" s="14"/>
      <c r="T36" s="14"/>
      <c r="U36" s="14"/>
      <c r="V36" s="14"/>
      <c r="W36" s="14"/>
      <c r="X36" s="14"/>
      <c r="Y36" s="14"/>
      <c r="Z36" s="14"/>
    </row>
    <row r="37" spans="1:30" ht="15" customHeight="1" x14ac:dyDescent="0.25">
      <c r="A37" s="54" t="s">
        <v>58</v>
      </c>
      <c r="B37" s="35"/>
      <c r="C37" s="36" t="s">
        <v>59</v>
      </c>
      <c r="D37" s="37"/>
      <c r="E37" s="38"/>
      <c r="F37" s="39"/>
      <c r="G37" s="39"/>
      <c r="H37" s="39"/>
      <c r="I37" s="39"/>
      <c r="J37" s="39"/>
      <c r="K37" s="40">
        <f>SUM(F37:J37)+(E37*2)</f>
        <v>0</v>
      </c>
      <c r="L37" s="14"/>
      <c r="M37" s="80"/>
      <c r="N37" s="89"/>
      <c r="Q37" s="14"/>
      <c r="R37" s="14"/>
      <c r="S37" s="14"/>
      <c r="T37" s="14"/>
      <c r="U37" s="14"/>
      <c r="V37" s="14"/>
      <c r="W37" s="14"/>
      <c r="X37" s="14"/>
      <c r="Y37" s="14"/>
      <c r="Z37" s="14"/>
    </row>
    <row r="38" spans="1:30" ht="15" customHeight="1" x14ac:dyDescent="0.25">
      <c r="A38" s="63" t="s">
        <v>60</v>
      </c>
      <c r="B38" s="64"/>
      <c r="C38" s="65" t="s">
        <v>61</v>
      </c>
      <c r="D38" s="37"/>
      <c r="E38" s="56"/>
      <c r="F38" s="55"/>
      <c r="G38" s="55"/>
      <c r="H38" s="55"/>
      <c r="I38" s="55"/>
      <c r="J38" s="55"/>
      <c r="K38" s="40">
        <f t="shared" si="0"/>
        <v>0</v>
      </c>
      <c r="L38" s="14"/>
      <c r="M38" s="80" t="e">
        <f>(K38/$K$90)^2</f>
        <v>#DIV/0!</v>
      </c>
      <c r="N38" s="89">
        <f t="shared" si="1"/>
        <v>0</v>
      </c>
      <c r="O38" s="120"/>
      <c r="Q38" s="14"/>
      <c r="R38" s="14"/>
      <c r="S38" s="14"/>
      <c r="T38" s="14"/>
      <c r="U38" s="14"/>
      <c r="V38" s="14"/>
      <c r="W38" s="14"/>
      <c r="X38" s="14"/>
      <c r="Y38" s="14"/>
      <c r="Z38" s="14"/>
    </row>
    <row r="39" spans="1:30" ht="15" customHeight="1" x14ac:dyDescent="0.25">
      <c r="A39" s="54" t="s">
        <v>62</v>
      </c>
      <c r="B39" s="35"/>
      <c r="C39" s="36" t="s">
        <v>63</v>
      </c>
      <c r="D39" s="37"/>
      <c r="E39" s="38"/>
      <c r="F39" s="39"/>
      <c r="G39" s="39"/>
      <c r="H39" s="39"/>
      <c r="I39" s="39"/>
      <c r="J39" s="39"/>
      <c r="K39" s="40">
        <f t="shared" si="0"/>
        <v>0</v>
      </c>
      <c r="L39" s="14"/>
      <c r="M39" s="80" t="e">
        <f>(K39/$K$90)^2</f>
        <v>#DIV/0!</v>
      </c>
      <c r="N39" s="89">
        <f t="shared" si="1"/>
        <v>0</v>
      </c>
      <c r="Q39" s="14"/>
      <c r="R39" s="14"/>
      <c r="S39" s="14"/>
      <c r="T39" s="14"/>
      <c r="U39" s="14"/>
      <c r="V39" s="14"/>
      <c r="W39" s="14"/>
      <c r="X39" s="14"/>
      <c r="Y39" s="14"/>
      <c r="Z39" s="14"/>
    </row>
    <row r="40" spans="1:30" ht="15" customHeight="1" x14ac:dyDescent="0.25">
      <c r="A40" s="54" t="s">
        <v>64</v>
      </c>
      <c r="B40" s="35"/>
      <c r="C40" s="36" t="s">
        <v>65</v>
      </c>
      <c r="D40" s="37"/>
      <c r="E40" s="56"/>
      <c r="F40" s="55"/>
      <c r="G40" s="55"/>
      <c r="H40" s="55"/>
      <c r="I40" s="55"/>
      <c r="J40" s="55"/>
      <c r="K40" s="40">
        <f t="shared" si="0"/>
        <v>0</v>
      </c>
      <c r="L40" s="14"/>
      <c r="M40" s="80" t="e">
        <f>(K40/$K$90)^2</f>
        <v>#DIV/0!</v>
      </c>
      <c r="N40" s="89">
        <f t="shared" si="1"/>
        <v>0</v>
      </c>
      <c r="Q40" s="14"/>
      <c r="R40" s="14"/>
      <c r="S40" s="14"/>
      <c r="T40" s="14"/>
      <c r="U40" s="14"/>
      <c r="V40" s="14"/>
      <c r="W40" s="14"/>
      <c r="X40" s="14"/>
      <c r="Y40" s="14"/>
      <c r="Z40" s="14"/>
    </row>
    <row r="41" spans="1:30" ht="15" customHeight="1" x14ac:dyDescent="0.25">
      <c r="A41" s="54" t="s">
        <v>66</v>
      </c>
      <c r="B41" s="35"/>
      <c r="C41" s="36" t="s">
        <v>67</v>
      </c>
      <c r="D41" s="37"/>
      <c r="E41" s="38"/>
      <c r="F41" s="39"/>
      <c r="G41" s="39"/>
      <c r="H41" s="39"/>
      <c r="I41" s="39"/>
      <c r="J41" s="39"/>
      <c r="K41" s="40">
        <f t="shared" si="0"/>
        <v>0</v>
      </c>
      <c r="L41" s="14"/>
      <c r="M41" s="80" t="e">
        <f>(K41/$K$90)^2</f>
        <v>#DIV/0!</v>
      </c>
      <c r="N41" s="89">
        <f t="shared" si="1"/>
        <v>0</v>
      </c>
      <c r="Q41" s="14"/>
      <c r="R41" s="14"/>
      <c r="S41" s="14"/>
      <c r="T41" s="14"/>
      <c r="U41" s="14"/>
      <c r="V41" s="14"/>
      <c r="W41" s="14"/>
      <c r="X41" s="14"/>
      <c r="Y41" s="14"/>
      <c r="Z41" s="14"/>
    </row>
    <row r="42" spans="1:30" ht="15" customHeight="1" x14ac:dyDescent="0.25">
      <c r="A42" s="54" t="s">
        <v>68</v>
      </c>
      <c r="B42" s="35"/>
      <c r="C42" s="115" t="s">
        <v>35</v>
      </c>
      <c r="D42" s="37"/>
      <c r="E42" s="56"/>
      <c r="F42" s="55"/>
      <c r="G42" s="55"/>
      <c r="H42" s="55"/>
      <c r="I42" s="55"/>
      <c r="J42" s="55"/>
      <c r="K42" s="40">
        <f t="shared" si="0"/>
        <v>0</v>
      </c>
      <c r="L42" s="14"/>
      <c r="M42" s="80" t="e">
        <f>(K42/$K$90)^2</f>
        <v>#DIV/0!</v>
      </c>
      <c r="N42" s="89">
        <f t="shared" si="1"/>
        <v>0</v>
      </c>
      <c r="Q42" s="14"/>
      <c r="R42" s="14"/>
      <c r="S42" s="14"/>
      <c r="T42" s="14"/>
      <c r="U42" s="14"/>
      <c r="V42" s="14"/>
      <c r="W42" s="14"/>
      <c r="X42" s="14"/>
      <c r="Y42" s="14"/>
      <c r="Z42" s="14"/>
      <c r="AA42" s="14"/>
      <c r="AB42" s="14"/>
      <c r="AC42" s="14"/>
      <c r="AD42" s="14"/>
    </row>
    <row r="43" spans="1:30" ht="15" customHeight="1" thickBot="1" x14ac:dyDescent="0.3">
      <c r="A43" s="110" t="s">
        <v>69</v>
      </c>
      <c r="B43" s="111"/>
      <c r="C43" s="70" t="s">
        <v>57</v>
      </c>
      <c r="D43" s="112"/>
      <c r="E43" s="116"/>
      <c r="F43" s="117"/>
      <c r="G43" s="117"/>
      <c r="H43" s="117"/>
      <c r="I43" s="117"/>
      <c r="J43" s="117"/>
      <c r="K43" s="114">
        <f t="shared" si="0"/>
        <v>0</v>
      </c>
      <c r="L43" s="14"/>
      <c r="M43" s="80" t="e">
        <f>(K43/$K$90)^2</f>
        <v>#DIV/0!</v>
      </c>
      <c r="N43" s="89">
        <f t="shared" si="1"/>
        <v>0</v>
      </c>
      <c r="Q43" s="14"/>
      <c r="R43" s="14"/>
      <c r="S43" s="14"/>
      <c r="T43" s="14"/>
      <c r="U43" s="14"/>
      <c r="V43" s="14"/>
      <c r="W43" s="14"/>
      <c r="X43" s="14"/>
      <c r="Y43" s="14"/>
      <c r="Z43" s="14"/>
      <c r="AA43" s="14"/>
      <c r="AB43" s="14"/>
      <c r="AC43" s="14"/>
      <c r="AD43" s="14"/>
    </row>
    <row r="44" spans="1:30" ht="15" customHeight="1" x14ac:dyDescent="0.25">
      <c r="A44" s="63" t="s">
        <v>70</v>
      </c>
      <c r="B44" s="64"/>
      <c r="C44" s="118" t="s">
        <v>54</v>
      </c>
      <c r="D44" s="37"/>
      <c r="E44" s="71"/>
      <c r="F44" s="37"/>
      <c r="G44" s="37"/>
      <c r="H44" s="37"/>
      <c r="I44" s="37"/>
      <c r="J44" s="37"/>
      <c r="K44" s="109">
        <f t="shared" si="0"/>
        <v>0</v>
      </c>
      <c r="L44" s="14"/>
      <c r="M44" s="80" t="e">
        <f>(K44/$K$90)^2</f>
        <v>#DIV/0!</v>
      </c>
      <c r="N44" s="89">
        <f t="shared" si="1"/>
        <v>0</v>
      </c>
      <c r="R44" s="119"/>
    </row>
    <row r="45" spans="1:30" ht="15" customHeight="1" x14ac:dyDescent="0.25">
      <c r="A45" s="54" t="s">
        <v>71</v>
      </c>
      <c r="B45" s="35"/>
      <c r="C45" s="65" t="s">
        <v>72</v>
      </c>
      <c r="D45" s="37"/>
      <c r="E45" s="38"/>
      <c r="F45" s="39"/>
      <c r="G45" s="39"/>
      <c r="H45" s="39"/>
      <c r="I45" s="39"/>
      <c r="J45" s="39"/>
      <c r="K45" s="40">
        <f t="shared" si="0"/>
        <v>0</v>
      </c>
      <c r="L45" s="14"/>
      <c r="M45" s="80" t="e">
        <f>(K45/$K$90)^2</f>
        <v>#DIV/0!</v>
      </c>
      <c r="N45" s="89">
        <f t="shared" si="1"/>
        <v>0</v>
      </c>
      <c r="O45" s="14"/>
      <c r="P45" s="14"/>
      <c r="Q45" s="14"/>
      <c r="R45" s="14"/>
      <c r="S45" s="14"/>
      <c r="T45" s="14"/>
      <c r="U45" s="14"/>
      <c r="V45" s="14"/>
      <c r="W45" s="14"/>
    </row>
    <row r="46" spans="1:30" ht="15" customHeight="1" x14ac:dyDescent="0.25">
      <c r="A46" s="54" t="s">
        <v>73</v>
      </c>
      <c r="B46" s="35"/>
      <c r="C46" s="36" t="s">
        <v>72</v>
      </c>
      <c r="D46" s="37"/>
      <c r="E46" s="56"/>
      <c r="F46" s="55"/>
      <c r="G46" s="55"/>
      <c r="H46" s="55"/>
      <c r="I46" s="55"/>
      <c r="J46" s="55"/>
      <c r="K46" s="40">
        <f t="shared" si="0"/>
        <v>0</v>
      </c>
      <c r="L46" s="14"/>
      <c r="M46" s="80" t="e">
        <f>(K46/$K$90)^2</f>
        <v>#DIV/0!</v>
      </c>
      <c r="N46" s="89">
        <f t="shared" si="1"/>
        <v>0</v>
      </c>
      <c r="O46" s="14"/>
      <c r="P46" s="14"/>
      <c r="Q46" s="14"/>
      <c r="R46" s="14"/>
      <c r="S46" s="14"/>
      <c r="T46" s="14"/>
      <c r="U46" s="14"/>
      <c r="V46" s="14"/>
      <c r="W46" s="14"/>
    </row>
    <row r="47" spans="1:30" ht="15" customHeight="1" x14ac:dyDescent="0.25">
      <c r="A47" s="54" t="s">
        <v>430</v>
      </c>
      <c r="B47" s="35"/>
      <c r="C47" s="65" t="s">
        <v>21</v>
      </c>
      <c r="D47" s="37"/>
      <c r="E47" s="56"/>
      <c r="F47" s="55"/>
      <c r="G47" s="55"/>
      <c r="H47" s="55"/>
      <c r="I47" s="55"/>
      <c r="J47" s="55"/>
      <c r="K47" s="40">
        <f t="shared" si="0"/>
        <v>0</v>
      </c>
      <c r="L47" s="14"/>
      <c r="M47" s="80"/>
      <c r="N47" s="89"/>
      <c r="O47" s="14"/>
      <c r="P47" s="14"/>
      <c r="Q47" s="14"/>
      <c r="R47" s="14"/>
      <c r="S47" s="14"/>
      <c r="T47" s="14"/>
      <c r="U47" s="14"/>
      <c r="V47" s="14"/>
      <c r="W47" s="14"/>
    </row>
    <row r="48" spans="1:30" ht="15" customHeight="1" x14ac:dyDescent="0.25">
      <c r="A48" s="54" t="s">
        <v>74</v>
      </c>
      <c r="B48" s="35"/>
      <c r="C48" s="36" t="s">
        <v>75</v>
      </c>
      <c r="D48" s="37"/>
      <c r="E48" s="38"/>
      <c r="F48" s="39"/>
      <c r="G48" s="39"/>
      <c r="H48" s="39"/>
      <c r="I48" s="39"/>
      <c r="J48" s="39"/>
      <c r="K48" s="40">
        <f t="shared" si="0"/>
        <v>0</v>
      </c>
      <c r="L48" s="14"/>
      <c r="M48" s="80" t="e">
        <f>(K48/$K$90)^2</f>
        <v>#DIV/0!</v>
      </c>
      <c r="N48" s="89">
        <f t="shared" si="1"/>
        <v>0</v>
      </c>
      <c r="O48" s="14"/>
      <c r="P48" s="14"/>
      <c r="Q48" s="14"/>
      <c r="R48" s="14"/>
      <c r="S48" s="14"/>
      <c r="T48" s="14"/>
      <c r="U48" s="14"/>
      <c r="V48" s="14"/>
      <c r="W48" s="14"/>
    </row>
    <row r="49" spans="1:23" ht="15" customHeight="1" x14ac:dyDescent="0.25">
      <c r="A49" s="54" t="s">
        <v>76</v>
      </c>
      <c r="B49" s="35"/>
      <c r="C49" s="36" t="s">
        <v>21</v>
      </c>
      <c r="D49" s="37"/>
      <c r="E49" s="56"/>
      <c r="F49" s="55"/>
      <c r="G49" s="55"/>
      <c r="H49" s="55"/>
      <c r="I49" s="55"/>
      <c r="J49" s="55"/>
      <c r="K49" s="40">
        <f t="shared" si="0"/>
        <v>0</v>
      </c>
      <c r="L49" s="14"/>
      <c r="M49" s="80" t="e">
        <f>(K49/$K$90)^2</f>
        <v>#DIV/0!</v>
      </c>
      <c r="N49" s="89">
        <f t="shared" si="1"/>
        <v>0</v>
      </c>
      <c r="O49" s="14"/>
      <c r="P49" s="14"/>
      <c r="Q49" s="14"/>
      <c r="R49" s="14"/>
      <c r="S49" s="14"/>
      <c r="T49" s="14"/>
      <c r="U49" s="14"/>
      <c r="V49" s="14"/>
      <c r="W49" s="14"/>
    </row>
    <row r="50" spans="1:23" ht="15" customHeight="1" x14ac:dyDescent="0.25">
      <c r="A50" s="54" t="s">
        <v>77</v>
      </c>
      <c r="B50" s="35"/>
      <c r="C50" s="36" t="s">
        <v>23</v>
      </c>
      <c r="D50" s="37"/>
      <c r="E50" s="38"/>
      <c r="F50" s="39"/>
      <c r="G50" s="39"/>
      <c r="H50" s="39"/>
      <c r="I50" s="39"/>
      <c r="J50" s="39"/>
      <c r="K50" s="40">
        <f t="shared" si="0"/>
        <v>0</v>
      </c>
      <c r="L50" s="14"/>
      <c r="M50" s="80" t="e">
        <f>(K50/$K$90)^2</f>
        <v>#DIV/0!</v>
      </c>
      <c r="N50" s="89">
        <f t="shared" si="1"/>
        <v>0</v>
      </c>
      <c r="O50" s="14"/>
      <c r="P50" s="14"/>
      <c r="Q50" s="14"/>
      <c r="R50" s="14"/>
      <c r="S50" s="14"/>
      <c r="T50" s="14"/>
      <c r="U50" s="14"/>
      <c r="V50" s="14"/>
      <c r="W50" s="14"/>
    </row>
    <row r="51" spans="1:23" ht="15" customHeight="1" x14ac:dyDescent="0.25">
      <c r="A51" s="41" t="s">
        <v>420</v>
      </c>
      <c r="B51" s="42"/>
      <c r="C51" s="43" t="s">
        <v>421</v>
      </c>
      <c r="D51" s="37"/>
      <c r="E51" s="46"/>
      <c r="F51" s="47"/>
      <c r="G51" s="47"/>
      <c r="H51" s="47"/>
      <c r="I51" s="47"/>
      <c r="J51" s="47"/>
      <c r="K51" s="40">
        <f t="shared" ref="K51" si="4">SUM(F51:J51)+(E51*2)</f>
        <v>0</v>
      </c>
      <c r="L51" s="14"/>
      <c r="M51" s="80"/>
      <c r="N51" s="89"/>
      <c r="O51" s="14"/>
      <c r="P51" s="14"/>
      <c r="Q51" s="14"/>
      <c r="R51" s="14"/>
      <c r="S51" s="14"/>
      <c r="T51" s="14"/>
      <c r="U51" s="14"/>
      <c r="V51" s="14"/>
      <c r="W51" s="14"/>
    </row>
    <row r="52" spans="1:23" ht="15.75" x14ac:dyDescent="0.25">
      <c r="A52" s="54" t="s">
        <v>78</v>
      </c>
      <c r="B52" s="35"/>
      <c r="C52" s="36" t="s">
        <v>79</v>
      </c>
      <c r="D52" s="37"/>
      <c r="E52" s="56"/>
      <c r="F52" s="55"/>
      <c r="G52" s="55"/>
      <c r="H52" s="55"/>
      <c r="I52" s="55"/>
      <c r="J52" s="55"/>
      <c r="K52" s="40">
        <f t="shared" si="0"/>
        <v>0</v>
      </c>
      <c r="M52" s="80" t="e">
        <f>(K52/$K$90)^2</f>
        <v>#DIV/0!</v>
      </c>
      <c r="N52" s="89">
        <f t="shared" si="1"/>
        <v>0</v>
      </c>
    </row>
    <row r="53" spans="1:23" ht="16.5" thickBot="1" x14ac:dyDescent="0.3">
      <c r="A53" s="135" t="s">
        <v>431</v>
      </c>
      <c r="B53" s="136"/>
      <c r="C53" s="137" t="s">
        <v>461</v>
      </c>
      <c r="D53" s="112"/>
      <c r="E53" s="113"/>
      <c r="F53" s="112"/>
      <c r="G53" s="112"/>
      <c r="H53" s="112"/>
      <c r="I53" s="112"/>
      <c r="J53" s="112"/>
      <c r="K53" s="114">
        <f t="shared" si="0"/>
        <v>0</v>
      </c>
      <c r="M53" s="80"/>
      <c r="N53" s="89"/>
    </row>
    <row r="54" spans="1:23" ht="15.75" x14ac:dyDescent="0.25">
      <c r="A54" s="63" t="s">
        <v>80</v>
      </c>
      <c r="B54" s="64"/>
      <c r="C54" s="65" t="s">
        <v>81</v>
      </c>
      <c r="D54" s="37"/>
      <c r="E54" s="66"/>
      <c r="F54" s="67"/>
      <c r="G54" s="67"/>
      <c r="H54" s="67"/>
      <c r="I54" s="67"/>
      <c r="J54" s="67"/>
      <c r="K54" s="109">
        <f t="shared" si="0"/>
        <v>0</v>
      </c>
      <c r="M54" s="80" t="e">
        <f>(K54/$K$90)^2</f>
        <v>#DIV/0!</v>
      </c>
      <c r="N54" s="89">
        <f t="shared" si="1"/>
        <v>0</v>
      </c>
    </row>
    <row r="55" spans="1:23" ht="16.5" thickBot="1" x14ac:dyDescent="0.3">
      <c r="A55" s="110" t="s">
        <v>432</v>
      </c>
      <c r="B55" s="111"/>
      <c r="C55" s="70" t="s">
        <v>433</v>
      </c>
      <c r="D55" s="112"/>
      <c r="E55" s="116"/>
      <c r="F55" s="117"/>
      <c r="G55" s="117"/>
      <c r="H55" s="117"/>
      <c r="I55" s="117"/>
      <c r="J55" s="117"/>
      <c r="K55" s="114">
        <f t="shared" si="0"/>
        <v>0</v>
      </c>
      <c r="M55" s="80"/>
      <c r="N55" s="89"/>
    </row>
    <row r="56" spans="1:23" ht="15.75" x14ac:dyDescent="0.25">
      <c r="A56" s="63" t="s">
        <v>82</v>
      </c>
      <c r="B56" s="64"/>
      <c r="C56" s="65" t="s">
        <v>83</v>
      </c>
      <c r="D56" s="37"/>
      <c r="E56" s="71"/>
      <c r="F56" s="37"/>
      <c r="G56" s="37"/>
      <c r="H56" s="37"/>
      <c r="I56" s="37"/>
      <c r="J56" s="37"/>
      <c r="K56" s="109">
        <f t="shared" si="0"/>
        <v>0</v>
      </c>
      <c r="M56" s="80" t="e">
        <f>(K56/$K$90)^2</f>
        <v>#DIV/0!</v>
      </c>
      <c r="N56" s="89">
        <f t="shared" si="1"/>
        <v>0</v>
      </c>
    </row>
    <row r="57" spans="1:23" ht="16.5" thickBot="1" x14ac:dyDescent="0.3">
      <c r="A57" s="110" t="s">
        <v>84</v>
      </c>
      <c r="B57" s="111"/>
      <c r="C57" s="70" t="s">
        <v>85</v>
      </c>
      <c r="D57" s="112"/>
      <c r="E57" s="116"/>
      <c r="F57" s="117"/>
      <c r="G57" s="117"/>
      <c r="H57" s="117"/>
      <c r="I57" s="117"/>
      <c r="J57" s="117"/>
      <c r="K57" s="114">
        <f t="shared" si="0"/>
        <v>0</v>
      </c>
      <c r="M57" s="80" t="e">
        <f>(K57/$K$90)^2</f>
        <v>#DIV/0!</v>
      </c>
      <c r="N57" s="89">
        <f t="shared" si="1"/>
        <v>0</v>
      </c>
    </row>
    <row r="58" spans="1:23" ht="15.75" x14ac:dyDescent="0.25">
      <c r="A58" s="63" t="s">
        <v>434</v>
      </c>
      <c r="B58" s="64"/>
      <c r="C58" s="65" t="s">
        <v>21</v>
      </c>
      <c r="D58" s="37"/>
      <c r="E58" s="66"/>
      <c r="F58" s="67"/>
      <c r="G58" s="67"/>
      <c r="H58" s="67"/>
      <c r="I58" s="67"/>
      <c r="J58" s="67"/>
      <c r="K58" s="109">
        <f t="shared" si="0"/>
        <v>0</v>
      </c>
      <c r="M58" s="80"/>
      <c r="N58" s="89"/>
    </row>
    <row r="59" spans="1:23" ht="15.75" x14ac:dyDescent="0.25">
      <c r="A59" s="105" t="s">
        <v>435</v>
      </c>
      <c r="B59" s="106"/>
      <c r="C59" s="104" t="s">
        <v>115</v>
      </c>
      <c r="D59" s="37"/>
      <c r="E59" s="107"/>
      <c r="F59" s="108"/>
      <c r="G59" s="108"/>
      <c r="H59" s="108"/>
      <c r="I59" s="108"/>
      <c r="J59" s="108"/>
      <c r="K59" s="40">
        <f t="shared" si="0"/>
        <v>0</v>
      </c>
      <c r="M59" s="80"/>
      <c r="N59" s="89"/>
    </row>
    <row r="60" spans="1:23" ht="15.75" x14ac:dyDescent="0.25">
      <c r="A60" s="121" t="s">
        <v>436</v>
      </c>
      <c r="B60" s="121"/>
      <c r="C60" s="104" t="s">
        <v>115</v>
      </c>
      <c r="D60" s="37"/>
      <c r="E60" s="39"/>
      <c r="F60" s="39"/>
      <c r="G60" s="39"/>
      <c r="H60" s="39"/>
      <c r="I60" s="39"/>
      <c r="J60" s="39"/>
      <c r="K60" s="109">
        <f t="shared" si="0"/>
        <v>0</v>
      </c>
      <c r="M60" s="80"/>
      <c r="N60" s="89"/>
    </row>
    <row r="61" spans="1:23" ht="15.75" x14ac:dyDescent="0.25">
      <c r="A61" s="121" t="s">
        <v>437</v>
      </c>
      <c r="B61" s="121"/>
      <c r="C61" s="36" t="s">
        <v>31</v>
      </c>
      <c r="D61" s="37"/>
      <c r="E61" s="39"/>
      <c r="F61" s="39"/>
      <c r="G61" s="39"/>
      <c r="H61" s="39"/>
      <c r="I61" s="39"/>
      <c r="J61" s="39"/>
      <c r="K61" s="40">
        <f t="shared" si="0"/>
        <v>0</v>
      </c>
      <c r="M61" s="80"/>
      <c r="N61" s="89"/>
    </row>
    <row r="62" spans="1:23" ht="15.75" x14ac:dyDescent="0.25">
      <c r="A62" s="63" t="s">
        <v>86</v>
      </c>
      <c r="B62" s="64"/>
      <c r="C62" s="65" t="s">
        <v>21</v>
      </c>
      <c r="D62" s="37"/>
      <c r="E62" s="71"/>
      <c r="F62" s="37"/>
      <c r="G62" s="37"/>
      <c r="H62" s="37"/>
      <c r="I62" s="37"/>
      <c r="J62" s="37"/>
      <c r="K62" s="109">
        <f>SUM(F62:J62)+(E62*2)</f>
        <v>0</v>
      </c>
      <c r="M62" s="80"/>
      <c r="N62" s="89"/>
    </row>
    <row r="63" spans="1:23" ht="15.75" x14ac:dyDescent="0.25">
      <c r="A63" s="54" t="s">
        <v>87</v>
      </c>
      <c r="B63" s="35"/>
      <c r="C63" s="36" t="s">
        <v>21</v>
      </c>
      <c r="D63" s="37"/>
      <c r="E63" s="38"/>
      <c r="F63" s="39"/>
      <c r="G63" s="39"/>
      <c r="H63" s="39"/>
      <c r="I63" s="39"/>
      <c r="J63" s="39"/>
      <c r="K63" s="40">
        <f>SUM(F63:J63)+(E63*2)</f>
        <v>0</v>
      </c>
      <c r="M63" s="80" t="e">
        <f>(K62/$K$90)^2</f>
        <v>#DIV/0!</v>
      </c>
      <c r="N63" s="89">
        <f>IF(K62=0,0, (K62/$K$6)*LN(K62/$K$6))</f>
        <v>0</v>
      </c>
    </row>
    <row r="64" spans="1:23" ht="15.75" x14ac:dyDescent="0.25">
      <c r="A64" s="54" t="s">
        <v>88</v>
      </c>
      <c r="B64" s="35"/>
      <c r="C64" s="36" t="s">
        <v>57</v>
      </c>
      <c r="D64" s="37"/>
      <c r="E64" s="56"/>
      <c r="F64" s="55"/>
      <c r="G64" s="55"/>
      <c r="H64" s="55"/>
      <c r="I64" s="55"/>
      <c r="J64" s="55"/>
      <c r="K64" s="40">
        <f>SUM(F64:J64)+(E64*2)</f>
        <v>0</v>
      </c>
      <c r="M64" s="80" t="e">
        <f>(K63/$K$90)^2</f>
        <v>#DIV/0!</v>
      </c>
      <c r="N64" s="89">
        <f>IF(K63=0,0, (K63/$K$6)*LN(K63/$K$6))</f>
        <v>0</v>
      </c>
    </row>
    <row r="65" spans="1:23" ht="15.75" x14ac:dyDescent="0.25">
      <c r="A65" s="124" t="s">
        <v>438</v>
      </c>
      <c r="B65" s="125"/>
      <c r="C65" s="122" t="s">
        <v>439</v>
      </c>
      <c r="D65" s="37"/>
      <c r="E65" s="125"/>
      <c r="F65" s="125"/>
      <c r="G65" s="125"/>
      <c r="H65" s="125"/>
      <c r="I65" s="125"/>
      <c r="J65" s="125"/>
      <c r="K65" s="40">
        <f>SUM(F65:J65)+(E65*2)</f>
        <v>0</v>
      </c>
      <c r="M65" s="80" t="e">
        <f>(K64/$K$90)^2</f>
        <v>#DIV/0!</v>
      </c>
      <c r="N65" s="89">
        <f>IF(K64=0,0, (K64/$K$6)*LN(K64/$K$6))</f>
        <v>0</v>
      </c>
    </row>
    <row r="66" spans="1:23" ht="15" customHeight="1" x14ac:dyDescent="0.25">
      <c r="A66" s="54" t="s">
        <v>89</v>
      </c>
      <c r="B66" s="64"/>
      <c r="C66" s="65" t="s">
        <v>90</v>
      </c>
      <c r="D66" s="37"/>
      <c r="E66" s="66"/>
      <c r="F66" s="67"/>
      <c r="G66" s="67"/>
      <c r="H66" s="67"/>
      <c r="I66" s="67"/>
      <c r="J66" s="67"/>
      <c r="K66" s="109">
        <f t="shared" si="0"/>
        <v>0</v>
      </c>
      <c r="L66" s="14"/>
      <c r="M66" s="80" t="e">
        <f>(K66/$K$90)^2</f>
        <v>#DIV/0!</v>
      </c>
      <c r="N66" s="89">
        <f t="shared" si="1"/>
        <v>0</v>
      </c>
      <c r="O66" s="14"/>
      <c r="P66" s="14"/>
      <c r="Q66" s="14"/>
      <c r="R66" s="14"/>
      <c r="S66" s="14"/>
      <c r="T66" s="14"/>
      <c r="U66" s="14"/>
      <c r="V66" s="14"/>
      <c r="W66" s="14"/>
    </row>
    <row r="67" spans="1:23" ht="15" customHeight="1" x14ac:dyDescent="0.25">
      <c r="A67" s="54" t="s">
        <v>91</v>
      </c>
      <c r="B67" s="35"/>
      <c r="C67" s="36" t="s">
        <v>21</v>
      </c>
      <c r="D67" s="37"/>
      <c r="E67" s="56"/>
      <c r="F67" s="55"/>
      <c r="G67" s="55"/>
      <c r="H67" s="55"/>
      <c r="I67" s="55"/>
      <c r="J67" s="55"/>
      <c r="K67" s="40">
        <f t="shared" si="0"/>
        <v>0</v>
      </c>
      <c r="L67" s="14"/>
      <c r="M67" s="80" t="e">
        <f>(K67/$K$90)^2</f>
        <v>#DIV/0!</v>
      </c>
      <c r="N67" s="89">
        <f t="shared" si="1"/>
        <v>0</v>
      </c>
      <c r="O67" s="14"/>
      <c r="P67" s="14"/>
      <c r="Q67" s="14"/>
      <c r="R67" s="14"/>
      <c r="S67" s="14"/>
      <c r="T67" s="14"/>
      <c r="U67" s="14"/>
      <c r="V67" s="14"/>
      <c r="W67" s="14"/>
    </row>
    <row r="68" spans="1:23" ht="15" customHeight="1" x14ac:dyDescent="0.25">
      <c r="A68" s="54" t="s">
        <v>92</v>
      </c>
      <c r="B68" s="35"/>
      <c r="C68" s="36" t="s">
        <v>93</v>
      </c>
      <c r="D68" s="37"/>
      <c r="E68" s="38"/>
      <c r="F68" s="39"/>
      <c r="G68" s="39"/>
      <c r="H68" s="39"/>
      <c r="I68" s="39"/>
      <c r="J68" s="39"/>
      <c r="K68" s="40">
        <f t="shared" si="0"/>
        <v>0</v>
      </c>
      <c r="L68" s="14"/>
      <c r="M68" s="80" t="e">
        <f>(K68/$K$90)^2</f>
        <v>#DIV/0!</v>
      </c>
      <c r="N68" s="89">
        <f t="shared" si="1"/>
        <v>0</v>
      </c>
      <c r="O68" s="14"/>
      <c r="P68" s="14"/>
      <c r="Q68" s="14"/>
      <c r="R68" s="14"/>
      <c r="S68" s="14"/>
      <c r="T68" s="14"/>
      <c r="U68" s="14"/>
      <c r="V68" s="14"/>
      <c r="W68" s="14"/>
    </row>
    <row r="69" spans="1:23" ht="15" customHeight="1" x14ac:dyDescent="0.25">
      <c r="A69" s="54" t="s">
        <v>94</v>
      </c>
      <c r="B69" s="35"/>
      <c r="C69" s="36" t="s">
        <v>79</v>
      </c>
      <c r="D69" s="37"/>
      <c r="E69" s="56"/>
      <c r="F69" s="55"/>
      <c r="G69" s="55"/>
      <c r="H69" s="55"/>
      <c r="I69" s="55"/>
      <c r="J69" s="55"/>
      <c r="K69" s="40">
        <f t="shared" si="0"/>
        <v>0</v>
      </c>
      <c r="L69" s="14"/>
      <c r="M69" s="80" t="e">
        <f>(K69/$K$90)^2</f>
        <v>#DIV/0!</v>
      </c>
      <c r="N69" s="89">
        <f t="shared" si="1"/>
        <v>0</v>
      </c>
      <c r="O69" s="14"/>
      <c r="P69" s="14"/>
      <c r="Q69" s="14"/>
      <c r="R69" s="14"/>
      <c r="S69" s="14"/>
      <c r="T69" s="14"/>
      <c r="U69" s="14"/>
      <c r="V69" s="14"/>
      <c r="W69" s="14"/>
    </row>
    <row r="70" spans="1:23" ht="15" customHeight="1" x14ac:dyDescent="0.25">
      <c r="A70" s="54" t="s">
        <v>95</v>
      </c>
      <c r="B70" s="35"/>
      <c r="C70" s="36" t="s">
        <v>63</v>
      </c>
      <c r="D70" s="37"/>
      <c r="E70" s="38"/>
      <c r="F70" s="39"/>
      <c r="G70" s="39"/>
      <c r="H70" s="39"/>
      <c r="I70" s="39"/>
      <c r="J70" s="39"/>
      <c r="K70" s="40">
        <f t="shared" si="0"/>
        <v>0</v>
      </c>
      <c r="L70" s="14"/>
      <c r="M70" s="80" t="e">
        <f>(K70/$K$90)^2</f>
        <v>#DIV/0!</v>
      </c>
      <c r="N70" s="89">
        <f t="shared" si="1"/>
        <v>0</v>
      </c>
      <c r="O70" s="14"/>
      <c r="P70" s="14"/>
      <c r="Q70" s="14"/>
      <c r="R70" s="14"/>
      <c r="S70" s="14"/>
      <c r="T70" s="14"/>
      <c r="U70" s="14"/>
      <c r="V70" s="14"/>
      <c r="W70" s="14"/>
    </row>
    <row r="71" spans="1:23" ht="15" customHeight="1" x14ac:dyDescent="0.25">
      <c r="A71" s="54" t="s">
        <v>96</v>
      </c>
      <c r="B71" s="35"/>
      <c r="C71" s="36" t="s">
        <v>79</v>
      </c>
      <c r="D71" s="37"/>
      <c r="E71" s="56"/>
      <c r="F71" s="55"/>
      <c r="G71" s="55"/>
      <c r="H71" s="55"/>
      <c r="I71" s="55"/>
      <c r="J71" s="55"/>
      <c r="K71" s="40">
        <f t="shared" si="0"/>
        <v>0</v>
      </c>
      <c r="L71" s="14"/>
      <c r="M71" s="80" t="e">
        <f>(K71/$K$90)^2</f>
        <v>#DIV/0!</v>
      </c>
      <c r="N71" s="89">
        <f t="shared" si="1"/>
        <v>0</v>
      </c>
      <c r="O71" s="14"/>
      <c r="P71" s="14"/>
      <c r="Q71" s="14"/>
      <c r="R71" s="14"/>
      <c r="S71" s="14"/>
      <c r="T71" s="14"/>
      <c r="U71" s="14"/>
      <c r="V71" s="14"/>
      <c r="W71" s="14"/>
    </row>
    <row r="72" spans="1:23" ht="15" customHeight="1" x14ac:dyDescent="0.25">
      <c r="A72" s="138" t="s">
        <v>422</v>
      </c>
      <c r="B72" s="139"/>
      <c r="C72" s="140" t="s">
        <v>25</v>
      </c>
      <c r="D72" s="55"/>
      <c r="E72" s="56"/>
      <c r="F72" s="55"/>
      <c r="G72" s="55"/>
      <c r="H72" s="55"/>
      <c r="I72" s="55"/>
      <c r="J72" s="55"/>
      <c r="K72" s="40">
        <f t="shared" si="0"/>
        <v>0</v>
      </c>
      <c r="L72" s="14"/>
      <c r="M72" s="80"/>
      <c r="N72" s="89"/>
      <c r="O72" s="14"/>
      <c r="P72" s="14"/>
      <c r="Q72" s="14"/>
      <c r="R72" s="14"/>
      <c r="S72" s="14"/>
      <c r="T72" s="14"/>
      <c r="U72" s="14"/>
      <c r="V72" s="14"/>
      <c r="W72" s="14"/>
    </row>
    <row r="73" spans="1:23" ht="15" customHeight="1" x14ac:dyDescent="0.25">
      <c r="A73" s="63" t="s">
        <v>97</v>
      </c>
      <c r="B73" s="64"/>
      <c r="C73" s="65" t="s">
        <v>79</v>
      </c>
      <c r="D73" s="37"/>
      <c r="E73" s="38"/>
      <c r="F73" s="39"/>
      <c r="G73" s="39"/>
      <c r="H73" s="39"/>
      <c r="I73" s="39"/>
      <c r="J73" s="39"/>
      <c r="K73" s="40">
        <f t="shared" si="0"/>
        <v>0</v>
      </c>
      <c r="L73" s="14"/>
      <c r="M73" s="80" t="e">
        <f>(K73/$K$90)^2</f>
        <v>#DIV/0!</v>
      </c>
      <c r="N73" s="89">
        <f t="shared" si="1"/>
        <v>0</v>
      </c>
      <c r="O73" s="14"/>
      <c r="P73" s="14"/>
      <c r="Q73" s="14"/>
      <c r="R73" s="14"/>
      <c r="S73" s="14"/>
      <c r="T73" s="14"/>
      <c r="U73" s="14"/>
      <c r="V73" s="14"/>
      <c r="W73" s="14"/>
    </row>
    <row r="74" spans="1:23" ht="15" customHeight="1" x14ac:dyDescent="0.25">
      <c r="A74" s="54" t="s">
        <v>440</v>
      </c>
      <c r="B74" s="35"/>
      <c r="C74" s="36" t="s">
        <v>441</v>
      </c>
      <c r="D74" s="37"/>
      <c r="E74" s="38"/>
      <c r="F74" s="39"/>
      <c r="G74" s="39"/>
      <c r="H74" s="39"/>
      <c r="I74" s="39"/>
      <c r="J74" s="39"/>
      <c r="K74" s="40">
        <f t="shared" si="0"/>
        <v>0</v>
      </c>
      <c r="L74" s="14"/>
      <c r="M74" s="80"/>
      <c r="N74" s="89"/>
      <c r="O74" s="14"/>
      <c r="P74" s="14"/>
      <c r="Q74" s="14"/>
      <c r="R74" s="14"/>
      <c r="S74" s="14"/>
      <c r="T74" s="14"/>
      <c r="U74" s="14"/>
      <c r="V74" s="14"/>
      <c r="W74" s="14"/>
    </row>
    <row r="75" spans="1:23" ht="15" customHeight="1" x14ac:dyDescent="0.25">
      <c r="A75" s="54" t="s">
        <v>98</v>
      </c>
      <c r="B75" s="35"/>
      <c r="C75" s="36" t="s">
        <v>21</v>
      </c>
      <c r="D75" s="37"/>
      <c r="E75" s="56"/>
      <c r="F75" s="55"/>
      <c r="G75" s="55"/>
      <c r="H75" s="55"/>
      <c r="I75" s="55"/>
      <c r="J75" s="55"/>
      <c r="K75" s="40">
        <f t="shared" si="0"/>
        <v>0</v>
      </c>
      <c r="L75" s="14"/>
      <c r="M75" s="80" t="e">
        <f>(K75/$K$90)^2</f>
        <v>#DIV/0!</v>
      </c>
      <c r="N75" s="89">
        <f t="shared" si="1"/>
        <v>0</v>
      </c>
      <c r="O75" s="14"/>
      <c r="P75" s="14"/>
      <c r="Q75" s="14"/>
      <c r="R75" s="14"/>
      <c r="S75" s="14"/>
      <c r="T75" s="14"/>
      <c r="U75" s="14"/>
      <c r="V75" s="14"/>
      <c r="W75" s="14"/>
    </row>
    <row r="76" spans="1:23" ht="15" customHeight="1" x14ac:dyDescent="0.25">
      <c r="A76" s="54" t="s">
        <v>99</v>
      </c>
      <c r="B76" s="35"/>
      <c r="C76" s="36" t="s">
        <v>100</v>
      </c>
      <c r="D76" s="37"/>
      <c r="E76" s="38"/>
      <c r="F76" s="39"/>
      <c r="G76" s="39"/>
      <c r="H76" s="39"/>
      <c r="I76" s="39"/>
      <c r="J76" s="39"/>
      <c r="K76" s="40">
        <f t="shared" si="0"/>
        <v>0</v>
      </c>
      <c r="L76" s="14"/>
      <c r="M76" s="80" t="e">
        <f>(K76/$K$90)^2</f>
        <v>#DIV/0!</v>
      </c>
      <c r="N76" s="89">
        <f t="shared" si="1"/>
        <v>0</v>
      </c>
      <c r="O76" s="14"/>
      <c r="P76" s="14"/>
      <c r="Q76" s="14"/>
      <c r="R76" s="14"/>
      <c r="S76" s="14"/>
      <c r="T76" s="14"/>
      <c r="U76" s="14"/>
      <c r="V76" s="14"/>
      <c r="W76" s="14"/>
    </row>
    <row r="77" spans="1:23" ht="15" customHeight="1" x14ac:dyDescent="0.25">
      <c r="A77" s="54" t="s">
        <v>97</v>
      </c>
      <c r="B77" s="35"/>
      <c r="C77" s="36" t="s">
        <v>79</v>
      </c>
      <c r="D77" s="37"/>
      <c r="E77" s="38"/>
      <c r="F77" s="39"/>
      <c r="G77" s="39"/>
      <c r="H77" s="39"/>
      <c r="I77" s="39"/>
      <c r="J77" s="39"/>
      <c r="K77" s="40">
        <f t="shared" si="0"/>
        <v>0</v>
      </c>
      <c r="L77" s="14"/>
      <c r="M77" s="80"/>
      <c r="N77" s="89"/>
      <c r="O77" s="14"/>
      <c r="P77" s="14"/>
      <c r="Q77" s="14"/>
      <c r="R77" s="14"/>
      <c r="S77" s="14"/>
      <c r="T77" s="14"/>
      <c r="U77" s="14"/>
      <c r="V77" s="14"/>
      <c r="W77" s="14"/>
    </row>
    <row r="78" spans="1:23" ht="15" customHeight="1" x14ac:dyDescent="0.25">
      <c r="A78" s="54" t="s">
        <v>101</v>
      </c>
      <c r="B78" s="35"/>
      <c r="C78" s="36" t="s">
        <v>57</v>
      </c>
      <c r="D78" s="37"/>
      <c r="E78" s="56"/>
      <c r="F78" s="55"/>
      <c r="G78" s="55"/>
      <c r="H78" s="55"/>
      <c r="I78" s="55"/>
      <c r="J78" s="55"/>
      <c r="K78" s="40">
        <f t="shared" si="0"/>
        <v>0</v>
      </c>
      <c r="L78" s="14"/>
      <c r="M78" s="80" t="e">
        <f>(K78/$K$90)^2</f>
        <v>#DIV/0!</v>
      </c>
      <c r="N78" s="89">
        <f t="shared" si="1"/>
        <v>0</v>
      </c>
      <c r="O78" s="14"/>
      <c r="P78" s="14"/>
      <c r="Q78" s="14"/>
      <c r="R78" s="14"/>
      <c r="S78" s="14"/>
      <c r="T78" s="14"/>
      <c r="U78" s="14"/>
      <c r="V78" s="14"/>
      <c r="W78" s="14"/>
    </row>
    <row r="79" spans="1:23" ht="15" customHeight="1" x14ac:dyDescent="0.25">
      <c r="A79" s="54" t="s">
        <v>102</v>
      </c>
      <c r="B79" s="35"/>
      <c r="C79" s="36" t="s">
        <v>103</v>
      </c>
      <c r="D79" s="37"/>
      <c r="E79" s="38"/>
      <c r="F79" s="39"/>
      <c r="G79" s="47"/>
      <c r="H79" s="47"/>
      <c r="I79" s="47"/>
      <c r="J79" s="47"/>
      <c r="K79" s="40">
        <f t="shared" si="0"/>
        <v>0</v>
      </c>
      <c r="L79" s="14"/>
      <c r="M79" s="80" t="e">
        <f>(K79/$K$90)^2</f>
        <v>#DIV/0!</v>
      </c>
      <c r="N79" s="89">
        <f t="shared" si="1"/>
        <v>0</v>
      </c>
      <c r="O79" s="14"/>
      <c r="P79" s="14"/>
      <c r="Q79" s="14"/>
      <c r="R79" s="14"/>
      <c r="S79" s="14"/>
      <c r="T79" s="14"/>
      <c r="U79" s="14"/>
      <c r="V79" s="14"/>
      <c r="W79" s="14"/>
    </row>
    <row r="80" spans="1:23" ht="15" customHeight="1" x14ac:dyDescent="0.25">
      <c r="A80" s="54" t="s">
        <v>104</v>
      </c>
      <c r="B80" s="35"/>
      <c r="C80" s="36" t="s">
        <v>23</v>
      </c>
      <c r="D80" s="37"/>
      <c r="E80" s="56"/>
      <c r="F80" s="55"/>
      <c r="G80" s="55"/>
      <c r="H80" s="55"/>
      <c r="I80" s="55"/>
      <c r="J80" s="55"/>
      <c r="K80" s="40">
        <f t="shared" si="0"/>
        <v>0</v>
      </c>
      <c r="L80" s="14"/>
      <c r="M80" s="80" t="e">
        <f>(K80/$K$90)^2</f>
        <v>#DIV/0!</v>
      </c>
      <c r="N80" s="89">
        <f t="shared" si="1"/>
        <v>0</v>
      </c>
      <c r="O80" s="14"/>
      <c r="P80" s="14"/>
      <c r="Q80" s="14"/>
      <c r="R80" s="14"/>
      <c r="S80" s="14"/>
      <c r="T80" s="14"/>
      <c r="U80" s="14"/>
      <c r="V80" s="14"/>
      <c r="W80" s="14"/>
    </row>
    <row r="81" spans="1:23" ht="15" customHeight="1" x14ac:dyDescent="0.25">
      <c r="A81" s="54" t="s">
        <v>443</v>
      </c>
      <c r="B81" s="35"/>
      <c r="C81" s="36" t="s">
        <v>21</v>
      </c>
      <c r="D81" s="37"/>
      <c r="E81" s="56"/>
      <c r="F81" s="55"/>
      <c r="G81" s="55"/>
      <c r="H81" s="55"/>
      <c r="I81" s="55"/>
      <c r="J81" s="55"/>
      <c r="K81" s="40">
        <f t="shared" si="0"/>
        <v>0</v>
      </c>
      <c r="L81" s="14"/>
      <c r="M81" s="80"/>
      <c r="N81" s="89"/>
      <c r="O81" s="14"/>
      <c r="P81" s="14"/>
      <c r="Q81" s="14"/>
      <c r="R81" s="14"/>
      <c r="S81" s="14"/>
      <c r="T81" s="14"/>
      <c r="U81" s="14"/>
      <c r="V81" s="14"/>
      <c r="W81" s="14"/>
    </row>
    <row r="82" spans="1:23" ht="15" customHeight="1" x14ac:dyDescent="0.25">
      <c r="A82" s="54" t="s">
        <v>105</v>
      </c>
      <c r="B82" s="35"/>
      <c r="C82" s="36" t="s">
        <v>106</v>
      </c>
      <c r="D82" s="37"/>
      <c r="E82" s="38"/>
      <c r="F82" s="39"/>
      <c r="G82" s="39"/>
      <c r="H82" s="39"/>
      <c r="I82" s="39"/>
      <c r="J82" s="39"/>
      <c r="K82" s="40">
        <f t="shared" si="0"/>
        <v>0</v>
      </c>
      <c r="M82" s="80" t="e">
        <f>(K82/$K$90)^2</f>
        <v>#DIV/0!</v>
      </c>
      <c r="N82" s="89">
        <f t="shared" si="1"/>
        <v>0</v>
      </c>
    </row>
    <row r="83" spans="1:23" ht="15" customHeight="1" x14ac:dyDescent="0.25">
      <c r="A83" s="54" t="s">
        <v>113</v>
      </c>
      <c r="B83" s="35"/>
      <c r="C83" s="36" t="s">
        <v>39</v>
      </c>
      <c r="D83" s="37"/>
      <c r="E83" s="38"/>
      <c r="F83" s="39"/>
      <c r="G83" s="47"/>
      <c r="H83" s="47"/>
      <c r="I83" s="47"/>
      <c r="J83" s="47"/>
      <c r="K83" s="40">
        <f t="shared" ref="K83" si="5">SUM(F83:J83)+(E83*2)</f>
        <v>0</v>
      </c>
      <c r="M83" s="80" t="e">
        <f>(K83/$K$90)^2</f>
        <v>#DIV/0!</v>
      </c>
      <c r="N83" s="89">
        <f t="shared" ref="N83" si="6">IF(K83=0,0, (K83/$K$6)*LN(K83/$K$6))</f>
        <v>0</v>
      </c>
    </row>
    <row r="84" spans="1:23" ht="15" customHeight="1" x14ac:dyDescent="0.25">
      <c r="A84" s="54" t="s">
        <v>107</v>
      </c>
      <c r="B84" s="35"/>
      <c r="C84" s="36" t="s">
        <v>108</v>
      </c>
      <c r="D84" s="37"/>
      <c r="E84" s="56"/>
      <c r="F84" s="55"/>
      <c r="G84" s="44"/>
      <c r="H84" s="44"/>
      <c r="I84" s="44"/>
      <c r="J84" s="44"/>
      <c r="K84" s="40">
        <f t="shared" si="0"/>
        <v>0</v>
      </c>
      <c r="M84" s="80" t="e">
        <f>(K84/$K$90)^2</f>
        <v>#DIV/0!</v>
      </c>
      <c r="N84" s="89">
        <f t="shared" si="1"/>
        <v>0</v>
      </c>
    </row>
    <row r="85" spans="1:23" ht="15" customHeight="1" x14ac:dyDescent="0.25">
      <c r="A85" s="138" t="s">
        <v>442</v>
      </c>
      <c r="B85" s="139"/>
      <c r="C85" s="140" t="s">
        <v>63</v>
      </c>
      <c r="D85" s="55"/>
      <c r="E85" s="56"/>
      <c r="F85" s="55"/>
      <c r="G85" s="44"/>
      <c r="H85" s="44"/>
      <c r="I85" s="44"/>
      <c r="J85" s="44"/>
      <c r="K85" s="40">
        <f t="shared" si="0"/>
        <v>0</v>
      </c>
      <c r="M85" s="80"/>
      <c r="N85" s="89"/>
    </row>
    <row r="86" spans="1:23" ht="15" customHeight="1" x14ac:dyDescent="0.25">
      <c r="A86" s="63" t="s">
        <v>109</v>
      </c>
      <c r="B86" s="64"/>
      <c r="C86" s="65" t="s">
        <v>110</v>
      </c>
      <c r="D86" s="37"/>
      <c r="E86" s="38"/>
      <c r="F86" s="39"/>
      <c r="G86" s="39"/>
      <c r="H86" s="39"/>
      <c r="I86" s="39"/>
      <c r="J86" s="39"/>
      <c r="K86" s="40">
        <f t="shared" si="0"/>
        <v>0</v>
      </c>
      <c r="M86" s="80" t="e">
        <f>(K86/$K$90)^2</f>
        <v>#DIV/0!</v>
      </c>
      <c r="N86" s="89">
        <f t="shared" si="1"/>
        <v>0</v>
      </c>
    </row>
    <row r="87" spans="1:23" ht="15" customHeight="1" x14ac:dyDescent="0.25">
      <c r="A87" s="54" t="s">
        <v>111</v>
      </c>
      <c r="B87" s="35"/>
      <c r="C87" s="36" t="s">
        <v>112</v>
      </c>
      <c r="D87" s="37"/>
      <c r="E87" s="56"/>
      <c r="F87" s="55"/>
      <c r="G87" s="55"/>
      <c r="H87" s="55"/>
      <c r="I87" s="55"/>
      <c r="J87" s="55"/>
      <c r="K87" s="40">
        <f t="shared" si="0"/>
        <v>0</v>
      </c>
      <c r="M87" s="80" t="e">
        <f>(K87/$K$90)^2</f>
        <v>#DIV/0!</v>
      </c>
      <c r="N87" s="89">
        <f t="shared" si="1"/>
        <v>0</v>
      </c>
    </row>
    <row r="88" spans="1:23" ht="15" customHeight="1" x14ac:dyDescent="0.25">
      <c r="A88" s="54" t="s">
        <v>114</v>
      </c>
      <c r="B88" s="35"/>
      <c r="C88" s="36" t="s">
        <v>115</v>
      </c>
      <c r="D88" s="37"/>
      <c r="E88" s="56"/>
      <c r="F88" s="55"/>
      <c r="G88" s="55"/>
      <c r="H88" s="55"/>
      <c r="I88" s="55"/>
      <c r="J88" s="55"/>
      <c r="K88" s="40">
        <f t="shared" si="0"/>
        <v>0</v>
      </c>
      <c r="M88" s="80" t="e">
        <f>(K88/$K$90)^2</f>
        <v>#DIV/0!</v>
      </c>
      <c r="N88" s="89">
        <f t="shared" si="1"/>
        <v>0</v>
      </c>
    </row>
    <row r="89" spans="1:23" ht="15" customHeight="1" thickBot="1" x14ac:dyDescent="0.3">
      <c r="A89" s="41" t="s">
        <v>116</v>
      </c>
      <c r="B89" s="42"/>
      <c r="C89" s="43" t="s">
        <v>117</v>
      </c>
      <c r="D89" s="37"/>
      <c r="E89" s="38"/>
      <c r="F89" s="39"/>
      <c r="G89" s="39"/>
      <c r="H89" s="39"/>
      <c r="I89" s="39"/>
      <c r="J89" s="39"/>
      <c r="K89" s="123">
        <f t="shared" si="0"/>
        <v>0</v>
      </c>
      <c r="M89" t="e">
        <f>(K89/$K$90)^2</f>
        <v>#DIV/0!</v>
      </c>
      <c r="N89">
        <f t="shared" si="1"/>
        <v>0</v>
      </c>
    </row>
    <row r="90" spans="1:23" ht="20.100000000000001" customHeight="1" thickBot="1" x14ac:dyDescent="0.4">
      <c r="A90" s="26" t="s">
        <v>11</v>
      </c>
      <c r="B90" s="27"/>
      <c r="C90" s="28"/>
      <c r="D90" s="81"/>
      <c r="E90" s="81" t="s">
        <v>12</v>
      </c>
      <c r="F90" s="81" t="s">
        <v>13</v>
      </c>
      <c r="G90" s="82" t="s">
        <v>14</v>
      </c>
      <c r="H90" s="82" t="s">
        <v>15</v>
      </c>
      <c r="I90" s="82" t="s">
        <v>16</v>
      </c>
      <c r="J90" s="126" t="s">
        <v>17</v>
      </c>
      <c r="K90" s="128">
        <f>K6</f>
        <v>0</v>
      </c>
    </row>
    <row r="91" spans="1:23" ht="18.75" customHeight="1" thickTop="1" thickBot="1" x14ac:dyDescent="0.35">
      <c r="A91" s="93" t="s">
        <v>419</v>
      </c>
      <c r="B91" s="94"/>
      <c r="C91" s="88" t="s">
        <v>408</v>
      </c>
      <c r="D91" s="86">
        <f>SUM(D7:D90)</f>
        <v>0</v>
      </c>
      <c r="E91" s="101" t="s">
        <v>409</v>
      </c>
      <c r="F91" s="102"/>
      <c r="G91" s="102"/>
      <c r="H91" s="102"/>
      <c r="I91" s="102"/>
      <c r="J91" s="103"/>
      <c r="K91" s="127" t="e">
        <f>(D91-1)/LN(K90)</f>
        <v>#NUM!</v>
      </c>
    </row>
    <row r="92" spans="1:23" ht="20.25" thickTop="1" thickBot="1" x14ac:dyDescent="0.35">
      <c r="C92" s="87" t="s">
        <v>414</v>
      </c>
      <c r="E92" s="101" t="s">
        <v>412</v>
      </c>
      <c r="F92" s="102"/>
      <c r="G92" s="102"/>
      <c r="H92" s="102"/>
      <c r="I92" s="102"/>
      <c r="J92" s="103"/>
      <c r="K92" s="90" t="e">
        <f>1-SUM(M7:M89)</f>
        <v>#DIV/0!</v>
      </c>
    </row>
    <row r="93" spans="1:23" ht="20.25" thickTop="1" thickBot="1" x14ac:dyDescent="0.35">
      <c r="C93" s="85" t="s">
        <v>415</v>
      </c>
      <c r="E93" s="95" t="s">
        <v>413</v>
      </c>
      <c r="F93" s="96"/>
      <c r="G93" s="96"/>
      <c r="H93" s="96"/>
      <c r="I93" s="96"/>
      <c r="J93" s="97"/>
      <c r="K93" s="90" t="e">
        <f>1/SUM(M7:M89)</f>
        <v>#DIV/0!</v>
      </c>
    </row>
    <row r="94" spans="1:23" ht="20.25" thickTop="1" thickBot="1" x14ac:dyDescent="0.35">
      <c r="C94" s="85" t="s">
        <v>410</v>
      </c>
      <c r="E94" s="95" t="s">
        <v>417</v>
      </c>
      <c r="F94" s="96"/>
      <c r="G94" s="96"/>
      <c r="H94" s="96"/>
      <c r="I94" s="96"/>
      <c r="J94" s="97"/>
      <c r="K94" s="91">
        <f>(SUM(N7:N89))*-1</f>
        <v>0</v>
      </c>
    </row>
    <row r="95" spans="1:23" ht="15.75" thickTop="1" x14ac:dyDescent="0.25"/>
    <row r="98" spans="7:7" x14ac:dyDescent="0.25">
      <c r="G98" t="s">
        <v>411</v>
      </c>
    </row>
  </sheetData>
  <mergeCells count="5">
    <mergeCell ref="E94:J94"/>
    <mergeCell ref="I4:K4"/>
    <mergeCell ref="E91:J91"/>
    <mergeCell ref="E92:J92"/>
    <mergeCell ref="E93:J93"/>
  </mergeCells>
  <conditionalFormatting sqref="K7:K89">
    <cfRule type="cellIs" dxfId="2" priority="6" stopIfTrue="1" operator="greaterThan">
      <formula>0</formula>
    </cfRule>
  </conditionalFormatting>
  <conditionalFormatting sqref="D7:D89">
    <cfRule type="cellIs" dxfId="1" priority="1" operator="equal">
      <formula>3</formula>
    </cfRule>
    <cfRule type="cellIs" dxfId="0" priority="2" operator="equal">
      <formula>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B1:I283"/>
  <sheetViews>
    <sheetView topLeftCell="A82" workbookViewId="0">
      <selection activeCell="K179" sqref="K179"/>
    </sheetView>
  </sheetViews>
  <sheetFormatPr baseColWidth="10" defaultRowHeight="15" x14ac:dyDescent="0.25"/>
  <sheetData>
    <row r="1" spans="2:2" x14ac:dyDescent="0.25">
      <c r="B1" s="72" t="s">
        <v>118</v>
      </c>
    </row>
    <row r="2" spans="2:2" x14ac:dyDescent="0.25">
      <c r="B2" s="72" t="s">
        <v>119</v>
      </c>
    </row>
    <row r="3" spans="2:2" x14ac:dyDescent="0.25">
      <c r="B3" s="72" t="s">
        <v>120</v>
      </c>
    </row>
    <row r="4" spans="2:2" x14ac:dyDescent="0.25">
      <c r="B4" s="72" t="s">
        <v>121</v>
      </c>
    </row>
    <row r="5" spans="2:2" x14ac:dyDescent="0.25">
      <c r="B5" s="72" t="s">
        <v>122</v>
      </c>
    </row>
    <row r="6" spans="2:2" x14ac:dyDescent="0.25">
      <c r="B6" s="73" t="s">
        <v>123</v>
      </c>
    </row>
    <row r="7" spans="2:2" x14ac:dyDescent="0.25">
      <c r="B7" s="73" t="s">
        <v>124</v>
      </c>
    </row>
    <row r="8" spans="2:2" x14ac:dyDescent="0.25">
      <c r="B8" s="73" t="s">
        <v>125</v>
      </c>
    </row>
    <row r="9" spans="2:2" x14ac:dyDescent="0.25">
      <c r="B9" s="73" t="s">
        <v>126</v>
      </c>
    </row>
    <row r="10" spans="2:2" x14ac:dyDescent="0.25">
      <c r="B10" s="73" t="s">
        <v>127</v>
      </c>
    </row>
    <row r="11" spans="2:2" x14ac:dyDescent="0.25">
      <c r="B11" s="72" t="s">
        <v>128</v>
      </c>
    </row>
    <row r="12" spans="2:2" x14ac:dyDescent="0.25">
      <c r="B12" s="72" t="s">
        <v>129</v>
      </c>
    </row>
    <row r="13" spans="2:2" x14ac:dyDescent="0.25">
      <c r="B13" s="73" t="s">
        <v>130</v>
      </c>
    </row>
    <row r="14" spans="2:2" x14ac:dyDescent="0.25">
      <c r="B14" s="73" t="s">
        <v>131</v>
      </c>
    </row>
    <row r="15" spans="2:2" x14ac:dyDescent="0.25">
      <c r="B15" s="73" t="s">
        <v>132</v>
      </c>
    </row>
    <row r="16" spans="2:2" x14ac:dyDescent="0.25">
      <c r="B16" s="73" t="s">
        <v>133</v>
      </c>
    </row>
    <row r="17" spans="2:2" x14ac:dyDescent="0.25">
      <c r="B17" s="73" t="s">
        <v>134</v>
      </c>
    </row>
    <row r="18" spans="2:2" x14ac:dyDescent="0.25">
      <c r="B18" s="73" t="s">
        <v>135</v>
      </c>
    </row>
    <row r="19" spans="2:2" x14ac:dyDescent="0.25">
      <c r="B19" s="73" t="s">
        <v>136</v>
      </c>
    </row>
    <row r="20" spans="2:2" x14ac:dyDescent="0.25">
      <c r="B20" s="73" t="s">
        <v>137</v>
      </c>
    </row>
    <row r="21" spans="2:2" x14ac:dyDescent="0.25">
      <c r="B21" s="72" t="s">
        <v>138</v>
      </c>
    </row>
    <row r="22" spans="2:2" x14ac:dyDescent="0.25">
      <c r="B22" s="73" t="s">
        <v>139</v>
      </c>
    </row>
    <row r="23" spans="2:2" x14ac:dyDescent="0.25">
      <c r="B23" s="73" t="s">
        <v>140</v>
      </c>
    </row>
    <row r="24" spans="2:2" x14ac:dyDescent="0.25">
      <c r="B24" s="73" t="s">
        <v>141</v>
      </c>
    </row>
    <row r="25" spans="2:2" x14ac:dyDescent="0.25">
      <c r="B25" s="73" t="s">
        <v>142</v>
      </c>
    </row>
    <row r="26" spans="2:2" x14ac:dyDescent="0.25">
      <c r="B26" s="73" t="s">
        <v>143</v>
      </c>
    </row>
    <row r="27" spans="2:2" x14ac:dyDescent="0.25">
      <c r="B27" s="72" t="s">
        <v>144</v>
      </c>
    </row>
    <row r="28" spans="2:2" x14ac:dyDescent="0.25">
      <c r="B28" s="73" t="s">
        <v>145</v>
      </c>
    </row>
    <row r="29" spans="2:2" x14ac:dyDescent="0.25">
      <c r="B29" s="73" t="s">
        <v>146</v>
      </c>
    </row>
    <row r="30" spans="2:2" x14ac:dyDescent="0.25">
      <c r="B30" s="73" t="s">
        <v>147</v>
      </c>
    </row>
    <row r="31" spans="2:2" x14ac:dyDescent="0.25">
      <c r="B31" s="74" t="s">
        <v>148</v>
      </c>
    </row>
    <row r="32" spans="2:2" x14ac:dyDescent="0.25">
      <c r="B32" s="73" t="s">
        <v>149</v>
      </c>
    </row>
    <row r="33" spans="2:2" x14ac:dyDescent="0.25">
      <c r="B33" s="72" t="s">
        <v>150</v>
      </c>
    </row>
    <row r="34" spans="2:2" x14ac:dyDescent="0.25">
      <c r="B34" s="73" t="s">
        <v>151</v>
      </c>
    </row>
    <row r="35" spans="2:2" x14ac:dyDescent="0.25">
      <c r="B35" s="73" t="s">
        <v>152</v>
      </c>
    </row>
    <row r="36" spans="2:2" x14ac:dyDescent="0.25">
      <c r="B36" s="73" t="s">
        <v>153</v>
      </c>
    </row>
    <row r="37" spans="2:2" x14ac:dyDescent="0.25">
      <c r="B37" s="72" t="s">
        <v>154</v>
      </c>
    </row>
    <row r="38" spans="2:2" x14ac:dyDescent="0.25">
      <c r="B38" s="73" t="s">
        <v>155</v>
      </c>
    </row>
    <row r="39" spans="2:2" x14ac:dyDescent="0.25">
      <c r="B39" s="73" t="s">
        <v>156</v>
      </c>
    </row>
    <row r="40" spans="2:2" x14ac:dyDescent="0.25">
      <c r="B40" s="73" t="s">
        <v>157</v>
      </c>
    </row>
    <row r="41" spans="2:2" x14ac:dyDescent="0.25">
      <c r="B41" s="72" t="s">
        <v>158</v>
      </c>
    </row>
    <row r="42" spans="2:2" x14ac:dyDescent="0.25">
      <c r="B42" s="73" t="s">
        <v>159</v>
      </c>
    </row>
    <row r="43" spans="2:2" x14ac:dyDescent="0.25">
      <c r="B43" s="73" t="s">
        <v>160</v>
      </c>
    </row>
    <row r="44" spans="2:2" x14ac:dyDescent="0.25">
      <c r="B44" s="73" t="s">
        <v>161</v>
      </c>
    </row>
    <row r="45" spans="2:2" x14ac:dyDescent="0.25">
      <c r="B45" s="73" t="s">
        <v>162</v>
      </c>
    </row>
    <row r="46" spans="2:2" x14ac:dyDescent="0.25">
      <c r="B46" s="73" t="s">
        <v>163</v>
      </c>
    </row>
    <row r="47" spans="2:2" x14ac:dyDescent="0.25">
      <c r="B47" s="73" t="s">
        <v>164</v>
      </c>
    </row>
    <row r="48" spans="2:2" x14ac:dyDescent="0.25">
      <c r="B48" s="72" t="s">
        <v>165</v>
      </c>
    </row>
    <row r="49" spans="2:2" x14ac:dyDescent="0.25">
      <c r="B49" s="72" t="s">
        <v>166</v>
      </c>
    </row>
    <row r="50" spans="2:2" x14ac:dyDescent="0.25">
      <c r="B50" s="73" t="s">
        <v>167</v>
      </c>
    </row>
    <row r="51" spans="2:2" x14ac:dyDescent="0.25">
      <c r="B51" s="73" t="s">
        <v>168</v>
      </c>
    </row>
    <row r="52" spans="2:2" x14ac:dyDescent="0.25">
      <c r="B52" s="73" t="s">
        <v>169</v>
      </c>
    </row>
    <row r="53" spans="2:2" x14ac:dyDescent="0.25">
      <c r="B53" s="73" t="s">
        <v>170</v>
      </c>
    </row>
    <row r="54" spans="2:2" x14ac:dyDescent="0.25">
      <c r="B54" s="73" t="s">
        <v>171</v>
      </c>
    </row>
    <row r="55" spans="2:2" x14ac:dyDescent="0.25">
      <c r="B55" s="73" t="s">
        <v>172</v>
      </c>
    </row>
    <row r="56" spans="2:2" x14ac:dyDescent="0.25">
      <c r="B56" s="73" t="s">
        <v>173</v>
      </c>
    </row>
    <row r="57" spans="2:2" x14ac:dyDescent="0.25">
      <c r="B57" s="73" t="s">
        <v>174</v>
      </c>
    </row>
    <row r="58" spans="2:2" x14ac:dyDescent="0.25">
      <c r="B58" s="73" t="s">
        <v>175</v>
      </c>
    </row>
    <row r="59" spans="2:2" x14ac:dyDescent="0.25">
      <c r="B59" s="73" t="s">
        <v>176</v>
      </c>
    </row>
    <row r="60" spans="2:2" x14ac:dyDescent="0.25">
      <c r="B60" s="74" t="s">
        <v>177</v>
      </c>
    </row>
    <row r="61" spans="2:2" x14ac:dyDescent="0.25">
      <c r="B61" s="72" t="s">
        <v>178</v>
      </c>
    </row>
    <row r="62" spans="2:2" x14ac:dyDescent="0.25">
      <c r="B62" s="73" t="s">
        <v>179</v>
      </c>
    </row>
    <row r="63" spans="2:2" x14ac:dyDescent="0.25">
      <c r="B63" s="73" t="s">
        <v>180</v>
      </c>
    </row>
    <row r="64" spans="2:2" x14ac:dyDescent="0.25">
      <c r="B64" s="73" t="s">
        <v>181</v>
      </c>
    </row>
    <row r="65" spans="2:9" x14ac:dyDescent="0.25">
      <c r="B65" s="73" t="s">
        <v>182</v>
      </c>
    </row>
    <row r="66" spans="2:9" x14ac:dyDescent="0.25">
      <c r="B66" s="73" t="s">
        <v>183</v>
      </c>
    </row>
    <row r="67" spans="2:9" x14ac:dyDescent="0.25">
      <c r="B67" s="73" t="s">
        <v>184</v>
      </c>
    </row>
    <row r="68" spans="2:9" x14ac:dyDescent="0.25">
      <c r="B68" s="73" t="s">
        <v>185</v>
      </c>
    </row>
    <row r="69" spans="2:9" x14ac:dyDescent="0.25">
      <c r="B69" s="72" t="s">
        <v>186</v>
      </c>
    </row>
    <row r="70" spans="2:9" x14ac:dyDescent="0.25">
      <c r="B70" s="73" t="s">
        <v>187</v>
      </c>
    </row>
    <row r="71" spans="2:9" x14ac:dyDescent="0.25">
      <c r="B71" s="73" t="s">
        <v>188</v>
      </c>
    </row>
    <row r="72" spans="2:9" x14ac:dyDescent="0.25">
      <c r="B72" s="73" t="s">
        <v>189</v>
      </c>
    </row>
    <row r="73" spans="2:9" x14ac:dyDescent="0.25">
      <c r="B73" s="73" t="s">
        <v>190</v>
      </c>
    </row>
    <row r="74" spans="2:9" x14ac:dyDescent="0.25">
      <c r="B74" s="134" t="s">
        <v>191</v>
      </c>
      <c r="C74" s="83"/>
      <c r="D74" s="83"/>
    </row>
    <row r="75" spans="2:9" x14ac:dyDescent="0.25">
      <c r="B75" s="129" t="s">
        <v>192</v>
      </c>
      <c r="C75" s="130"/>
      <c r="D75" s="130"/>
      <c r="E75" s="130"/>
      <c r="F75" s="130"/>
      <c r="G75" s="130"/>
      <c r="H75" s="130"/>
      <c r="I75" s="130"/>
    </row>
    <row r="76" spans="2:9" x14ac:dyDescent="0.25">
      <c r="B76" s="131" t="s">
        <v>193</v>
      </c>
      <c r="C76" s="130"/>
      <c r="D76" s="130"/>
      <c r="E76" s="130"/>
      <c r="F76" s="130"/>
      <c r="G76" s="130"/>
      <c r="H76" s="130"/>
      <c r="I76" s="130"/>
    </row>
    <row r="77" spans="2:9" x14ac:dyDescent="0.25">
      <c r="B77" s="131" t="s">
        <v>444</v>
      </c>
      <c r="C77" s="130"/>
      <c r="D77" s="130"/>
      <c r="E77" s="130"/>
      <c r="F77" s="130"/>
      <c r="G77" s="130"/>
      <c r="H77" s="130"/>
      <c r="I77" s="130"/>
    </row>
    <row r="78" spans="2:9" x14ac:dyDescent="0.25">
      <c r="B78" s="131" t="s">
        <v>194</v>
      </c>
      <c r="C78" s="130"/>
      <c r="D78" s="130"/>
      <c r="E78" s="130"/>
      <c r="F78" s="130"/>
      <c r="G78" s="130"/>
      <c r="H78" s="130"/>
      <c r="I78" s="130"/>
    </row>
    <row r="79" spans="2:9" x14ac:dyDescent="0.25">
      <c r="B79" s="131" t="s">
        <v>445</v>
      </c>
      <c r="C79" s="130"/>
      <c r="D79" s="130"/>
      <c r="E79" s="130"/>
      <c r="F79" s="130"/>
      <c r="G79" s="130"/>
      <c r="H79" s="130"/>
      <c r="I79" s="130"/>
    </row>
    <row r="80" spans="2:9" x14ac:dyDescent="0.25">
      <c r="B80" s="131" t="s">
        <v>446</v>
      </c>
      <c r="C80" s="130"/>
      <c r="D80" s="130"/>
      <c r="E80" s="130"/>
      <c r="F80" s="130"/>
      <c r="G80" s="130"/>
      <c r="H80" s="130"/>
      <c r="I80" s="130"/>
    </row>
    <row r="81" spans="2:9" x14ac:dyDescent="0.25">
      <c r="B81" s="131" t="s">
        <v>447</v>
      </c>
      <c r="C81" s="130"/>
      <c r="D81" s="130"/>
      <c r="E81" s="130"/>
      <c r="F81" s="130"/>
      <c r="G81" s="130"/>
      <c r="H81" s="130"/>
      <c r="I81" s="130"/>
    </row>
    <row r="82" spans="2:9" x14ac:dyDescent="0.25">
      <c r="B82" s="131" t="s">
        <v>448</v>
      </c>
      <c r="C82" s="130"/>
      <c r="D82" s="130"/>
      <c r="E82" s="130"/>
      <c r="F82" s="130"/>
      <c r="G82" s="130"/>
      <c r="H82" s="130"/>
      <c r="I82" s="130"/>
    </row>
    <row r="83" spans="2:9" x14ac:dyDescent="0.25">
      <c r="B83" s="131" t="s">
        <v>449</v>
      </c>
      <c r="C83" s="130"/>
      <c r="D83" s="130"/>
      <c r="E83" s="130"/>
      <c r="F83" s="130"/>
      <c r="G83" s="130"/>
      <c r="H83" s="130"/>
      <c r="I83" s="130"/>
    </row>
    <row r="84" spans="2:9" x14ac:dyDescent="0.25">
      <c r="B84" s="131" t="s">
        <v>195</v>
      </c>
      <c r="C84" s="130"/>
      <c r="D84" s="130"/>
      <c r="E84" s="130"/>
      <c r="F84" s="130"/>
      <c r="G84" s="130"/>
      <c r="H84" s="130"/>
      <c r="I84" s="130"/>
    </row>
    <row r="85" spans="2:9" x14ac:dyDescent="0.25">
      <c r="B85" s="131" t="s">
        <v>196</v>
      </c>
      <c r="C85" s="130"/>
      <c r="D85" s="130"/>
      <c r="E85" s="130"/>
      <c r="F85" s="130"/>
      <c r="G85" s="130"/>
      <c r="H85" s="130"/>
      <c r="I85" s="130"/>
    </row>
    <row r="86" spans="2:9" x14ac:dyDescent="0.25">
      <c r="B86" s="131" t="s">
        <v>197</v>
      </c>
      <c r="C86" s="130"/>
      <c r="D86" s="130"/>
      <c r="E86" s="130"/>
      <c r="F86" s="130"/>
      <c r="G86" s="130"/>
      <c r="H86" s="130"/>
      <c r="I86" s="130"/>
    </row>
    <row r="87" spans="2:9" x14ac:dyDescent="0.25">
      <c r="B87" s="129" t="s">
        <v>198</v>
      </c>
      <c r="C87" s="130"/>
      <c r="D87" s="130"/>
      <c r="E87" s="130"/>
      <c r="F87" s="130"/>
      <c r="G87" s="130"/>
      <c r="H87" s="130"/>
      <c r="I87" s="130"/>
    </row>
    <row r="88" spans="2:9" x14ac:dyDescent="0.25">
      <c r="B88" s="129" t="s">
        <v>199</v>
      </c>
      <c r="C88" s="130"/>
      <c r="D88" s="130"/>
      <c r="E88" s="130"/>
      <c r="F88" s="130"/>
      <c r="G88" s="130"/>
      <c r="H88" s="130"/>
      <c r="I88" s="130"/>
    </row>
    <row r="89" spans="2:9" x14ac:dyDescent="0.25">
      <c r="B89" s="129" t="s">
        <v>200</v>
      </c>
      <c r="C89" s="130"/>
      <c r="D89" s="130"/>
      <c r="E89" s="130"/>
      <c r="F89" s="130"/>
      <c r="G89" s="130"/>
      <c r="H89" s="130"/>
      <c r="I89" s="130"/>
    </row>
    <row r="90" spans="2:9" x14ac:dyDescent="0.25">
      <c r="B90" s="131" t="s">
        <v>201</v>
      </c>
      <c r="C90" s="130"/>
      <c r="D90" s="130"/>
      <c r="E90" s="130"/>
      <c r="F90" s="130"/>
      <c r="G90" s="130"/>
      <c r="H90" s="130"/>
      <c r="I90" s="130"/>
    </row>
    <row r="91" spans="2:9" x14ac:dyDescent="0.25">
      <c r="B91" s="132" t="s">
        <v>202</v>
      </c>
      <c r="C91" s="130"/>
      <c r="D91" s="130"/>
      <c r="E91" s="130"/>
      <c r="F91" s="130"/>
      <c r="G91" s="130"/>
      <c r="H91" s="130"/>
      <c r="I91" s="130"/>
    </row>
    <row r="92" spans="2:9" x14ac:dyDescent="0.25">
      <c r="B92" s="131" t="s">
        <v>203</v>
      </c>
      <c r="C92" s="130"/>
      <c r="D92" s="130"/>
      <c r="E92" s="130"/>
      <c r="F92" s="130"/>
      <c r="G92" s="130"/>
      <c r="H92" s="130"/>
      <c r="I92" s="130"/>
    </row>
    <row r="93" spans="2:9" x14ac:dyDescent="0.25">
      <c r="B93" s="131" t="s">
        <v>450</v>
      </c>
      <c r="C93" s="130"/>
      <c r="D93" s="130"/>
      <c r="E93" s="130"/>
      <c r="F93" s="130"/>
      <c r="G93" s="130"/>
      <c r="H93" s="130"/>
      <c r="I93" s="130"/>
    </row>
    <row r="94" spans="2:9" x14ac:dyDescent="0.25">
      <c r="B94" s="131" t="s">
        <v>451</v>
      </c>
      <c r="C94" s="130"/>
      <c r="D94" s="130"/>
      <c r="E94" s="130"/>
      <c r="F94" s="130"/>
      <c r="G94" s="130"/>
      <c r="H94" s="130"/>
      <c r="I94" s="130"/>
    </row>
    <row r="95" spans="2:9" x14ac:dyDescent="0.25">
      <c r="B95" s="131" t="s">
        <v>452</v>
      </c>
      <c r="C95" s="130"/>
      <c r="D95" s="130"/>
      <c r="E95" s="130"/>
      <c r="F95" s="130"/>
      <c r="G95" s="130"/>
      <c r="H95" s="130"/>
      <c r="I95" s="130"/>
    </row>
    <row r="96" spans="2:9" x14ac:dyDescent="0.25">
      <c r="B96" s="131" t="s">
        <v>453</v>
      </c>
      <c r="C96" s="130"/>
      <c r="D96" s="130"/>
      <c r="E96" s="130"/>
      <c r="F96" s="130"/>
      <c r="G96" s="130"/>
      <c r="H96" s="130"/>
      <c r="I96" s="130"/>
    </row>
    <row r="97" spans="2:9" x14ac:dyDescent="0.25">
      <c r="B97" s="133" t="s">
        <v>204</v>
      </c>
      <c r="C97" s="130"/>
      <c r="D97" s="130"/>
      <c r="E97" s="130"/>
      <c r="F97" s="130"/>
      <c r="G97" s="130"/>
      <c r="H97" s="130"/>
      <c r="I97" s="130"/>
    </row>
    <row r="98" spans="2:9" x14ac:dyDescent="0.25">
      <c r="B98" s="131" t="s">
        <v>454</v>
      </c>
      <c r="C98" s="130"/>
      <c r="D98" s="130"/>
      <c r="E98" s="130"/>
      <c r="F98" s="130"/>
      <c r="G98" s="130"/>
      <c r="H98" s="130"/>
      <c r="I98" s="130"/>
    </row>
    <row r="99" spans="2:9" x14ac:dyDescent="0.25">
      <c r="B99" s="131" t="s">
        <v>455</v>
      </c>
      <c r="C99" s="130"/>
      <c r="D99" s="130"/>
      <c r="E99" s="130"/>
      <c r="F99" s="130"/>
      <c r="G99" s="130"/>
      <c r="H99" s="130"/>
      <c r="I99" s="130"/>
    </row>
    <row r="100" spans="2:9" x14ac:dyDescent="0.25">
      <c r="B100" s="131" t="s">
        <v>456</v>
      </c>
      <c r="C100" s="130"/>
      <c r="D100" s="130"/>
      <c r="E100" s="130"/>
      <c r="F100" s="130">
        <v>25</v>
      </c>
      <c r="G100" s="130"/>
      <c r="H100" s="130"/>
      <c r="I100" s="130"/>
    </row>
    <row r="101" spans="2:9" x14ac:dyDescent="0.25">
      <c r="B101" s="131" t="s">
        <v>457</v>
      </c>
      <c r="C101" s="130"/>
      <c r="D101" s="130"/>
      <c r="E101" s="130"/>
      <c r="F101" s="130"/>
      <c r="G101" s="130"/>
      <c r="H101" s="130"/>
      <c r="I101" s="130"/>
    </row>
    <row r="102" spans="2:9" x14ac:dyDescent="0.25">
      <c r="B102" s="72" t="s">
        <v>205</v>
      </c>
    </row>
    <row r="103" spans="2:9" x14ac:dyDescent="0.25">
      <c r="B103" s="73" t="s">
        <v>206</v>
      </c>
    </row>
    <row r="104" spans="2:9" x14ac:dyDescent="0.25">
      <c r="B104" s="73" t="s">
        <v>207</v>
      </c>
    </row>
    <row r="105" spans="2:9" x14ac:dyDescent="0.25">
      <c r="B105" s="73" t="s">
        <v>208</v>
      </c>
    </row>
    <row r="106" spans="2:9" x14ac:dyDescent="0.25">
      <c r="B106" s="73" t="s">
        <v>209</v>
      </c>
    </row>
    <row r="107" spans="2:9" x14ac:dyDescent="0.25">
      <c r="B107" s="73" t="s">
        <v>210</v>
      </c>
    </row>
    <row r="108" spans="2:9" x14ac:dyDescent="0.25">
      <c r="B108" s="73" t="s">
        <v>211</v>
      </c>
    </row>
    <row r="109" spans="2:9" x14ac:dyDescent="0.25">
      <c r="B109" s="73" t="s">
        <v>212</v>
      </c>
    </row>
    <row r="110" spans="2:9" x14ac:dyDescent="0.25">
      <c r="B110" s="73" t="s">
        <v>213</v>
      </c>
    </row>
    <row r="111" spans="2:9" x14ac:dyDescent="0.25">
      <c r="B111" s="73" t="s">
        <v>214</v>
      </c>
    </row>
    <row r="112" spans="2:9" x14ac:dyDescent="0.25">
      <c r="B112" s="72" t="s">
        <v>215</v>
      </c>
    </row>
    <row r="113" spans="2:2" x14ac:dyDescent="0.25">
      <c r="B113" s="72" t="s">
        <v>216</v>
      </c>
    </row>
    <row r="114" spans="2:2" x14ac:dyDescent="0.25">
      <c r="B114" s="73" t="s">
        <v>217</v>
      </c>
    </row>
    <row r="115" spans="2:2" x14ac:dyDescent="0.25">
      <c r="B115" s="73" t="s">
        <v>218</v>
      </c>
    </row>
    <row r="116" spans="2:2" x14ac:dyDescent="0.25">
      <c r="B116" s="73" t="s">
        <v>219</v>
      </c>
    </row>
    <row r="117" spans="2:2" x14ac:dyDescent="0.25">
      <c r="B117" s="73" t="s">
        <v>220</v>
      </c>
    </row>
    <row r="118" spans="2:2" x14ac:dyDescent="0.25">
      <c r="B118" s="73" t="s">
        <v>221</v>
      </c>
    </row>
    <row r="119" spans="2:2" x14ac:dyDescent="0.25">
      <c r="B119" s="72" t="s">
        <v>222</v>
      </c>
    </row>
    <row r="120" spans="2:2" x14ac:dyDescent="0.25">
      <c r="B120" s="73" t="s">
        <v>223</v>
      </c>
    </row>
    <row r="121" spans="2:2" x14ac:dyDescent="0.25">
      <c r="B121" s="73" t="s">
        <v>224</v>
      </c>
    </row>
    <row r="122" spans="2:2" x14ac:dyDescent="0.25">
      <c r="B122" s="74" t="s">
        <v>225</v>
      </c>
    </row>
    <row r="123" spans="2:2" x14ac:dyDescent="0.25">
      <c r="B123" s="73" t="s">
        <v>226</v>
      </c>
    </row>
    <row r="124" spans="2:2" x14ac:dyDescent="0.25">
      <c r="B124" s="72" t="s">
        <v>227</v>
      </c>
    </row>
    <row r="125" spans="2:2" x14ac:dyDescent="0.25">
      <c r="B125" s="73" t="s">
        <v>228</v>
      </c>
    </row>
    <row r="126" spans="2:2" x14ac:dyDescent="0.25">
      <c r="B126" s="73" t="s">
        <v>229</v>
      </c>
    </row>
    <row r="127" spans="2:2" x14ac:dyDescent="0.25">
      <c r="B127" s="73" t="s">
        <v>230</v>
      </c>
    </row>
    <row r="128" spans="2:2" x14ac:dyDescent="0.25">
      <c r="B128" s="72" t="s">
        <v>231</v>
      </c>
    </row>
    <row r="129" spans="2:2" x14ac:dyDescent="0.25">
      <c r="B129" s="73" t="s">
        <v>232</v>
      </c>
    </row>
    <row r="130" spans="2:2" x14ac:dyDescent="0.25">
      <c r="B130" s="73" t="s">
        <v>233</v>
      </c>
    </row>
    <row r="131" spans="2:2" x14ac:dyDescent="0.25">
      <c r="B131" s="73" t="s">
        <v>234</v>
      </c>
    </row>
    <row r="132" spans="2:2" x14ac:dyDescent="0.25">
      <c r="B132" s="73" t="s">
        <v>235</v>
      </c>
    </row>
    <row r="133" spans="2:2" x14ac:dyDescent="0.25">
      <c r="B133" s="72" t="s">
        <v>236</v>
      </c>
    </row>
    <row r="134" spans="2:2" x14ac:dyDescent="0.25">
      <c r="B134" s="72" t="s">
        <v>237</v>
      </c>
    </row>
    <row r="135" spans="2:2" x14ac:dyDescent="0.25">
      <c r="B135" s="73" t="s">
        <v>238</v>
      </c>
    </row>
    <row r="136" spans="2:2" x14ac:dyDescent="0.25">
      <c r="B136" s="73" t="s">
        <v>239</v>
      </c>
    </row>
    <row r="137" spans="2:2" x14ac:dyDescent="0.25">
      <c r="B137" s="73" t="s">
        <v>240</v>
      </c>
    </row>
    <row r="138" spans="2:2" x14ac:dyDescent="0.25">
      <c r="B138" s="73" t="s">
        <v>241</v>
      </c>
    </row>
    <row r="139" spans="2:2" x14ac:dyDescent="0.25">
      <c r="B139" s="73" t="s">
        <v>242</v>
      </c>
    </row>
    <row r="140" spans="2:2" x14ac:dyDescent="0.25">
      <c r="B140" s="73" t="s">
        <v>243</v>
      </c>
    </row>
    <row r="141" spans="2:2" x14ac:dyDescent="0.25">
      <c r="B141" s="73" t="s">
        <v>244</v>
      </c>
    </row>
    <row r="142" spans="2:2" x14ac:dyDescent="0.25">
      <c r="B142" s="73" t="s">
        <v>245</v>
      </c>
    </row>
    <row r="143" spans="2:2" x14ac:dyDescent="0.25">
      <c r="B143" s="72" t="s">
        <v>246</v>
      </c>
    </row>
    <row r="144" spans="2:2" x14ac:dyDescent="0.25">
      <c r="B144" s="73" t="s">
        <v>247</v>
      </c>
    </row>
    <row r="145" spans="2:2" x14ac:dyDescent="0.25">
      <c r="B145" s="75" t="s">
        <v>248</v>
      </c>
    </row>
    <row r="146" spans="2:2" x14ac:dyDescent="0.25">
      <c r="B146" s="73" t="s">
        <v>249</v>
      </c>
    </row>
    <row r="147" spans="2:2" x14ac:dyDescent="0.25">
      <c r="B147" s="73" t="s">
        <v>250</v>
      </c>
    </row>
    <row r="148" spans="2:2" x14ac:dyDescent="0.25">
      <c r="B148" s="73" t="s">
        <v>251</v>
      </c>
    </row>
    <row r="149" spans="2:2" x14ac:dyDescent="0.25">
      <c r="B149" s="73" t="s">
        <v>252</v>
      </c>
    </row>
    <row r="150" spans="2:2" x14ac:dyDescent="0.25">
      <c r="B150" s="73" t="s">
        <v>253</v>
      </c>
    </row>
    <row r="151" spans="2:2" x14ac:dyDescent="0.25">
      <c r="B151" s="73" t="s">
        <v>254</v>
      </c>
    </row>
    <row r="152" spans="2:2" x14ac:dyDescent="0.25">
      <c r="B152" s="74" t="s">
        <v>255</v>
      </c>
    </row>
    <row r="153" spans="2:2" x14ac:dyDescent="0.25">
      <c r="B153" s="73" t="s">
        <v>256</v>
      </c>
    </row>
    <row r="154" spans="2:2" x14ac:dyDescent="0.25">
      <c r="B154" s="73" t="s">
        <v>257</v>
      </c>
    </row>
    <row r="155" spans="2:2" x14ac:dyDescent="0.25">
      <c r="B155" s="72" t="s">
        <v>258</v>
      </c>
    </row>
    <row r="156" spans="2:2" x14ac:dyDescent="0.25">
      <c r="B156" s="73" t="s">
        <v>259</v>
      </c>
    </row>
    <row r="157" spans="2:2" x14ac:dyDescent="0.25">
      <c r="B157" s="72" t="s">
        <v>260</v>
      </c>
    </row>
    <row r="158" spans="2:2" x14ac:dyDescent="0.25">
      <c r="B158" s="73" t="s">
        <v>261</v>
      </c>
    </row>
    <row r="159" spans="2:2" x14ac:dyDescent="0.25">
      <c r="B159" s="75" t="s">
        <v>262</v>
      </c>
    </row>
    <row r="160" spans="2:2" x14ac:dyDescent="0.25">
      <c r="B160" s="73" t="s">
        <v>263</v>
      </c>
    </row>
    <row r="161" spans="2:9" x14ac:dyDescent="0.25">
      <c r="B161" s="73" t="s">
        <v>264</v>
      </c>
    </row>
    <row r="162" spans="2:9" x14ac:dyDescent="0.25">
      <c r="B162" s="73" t="s">
        <v>265</v>
      </c>
    </row>
    <row r="163" spans="2:9" x14ac:dyDescent="0.25">
      <c r="B163" s="73" t="s">
        <v>266</v>
      </c>
    </row>
    <row r="164" spans="2:9" x14ac:dyDescent="0.25">
      <c r="B164" s="72" t="s">
        <v>267</v>
      </c>
    </row>
    <row r="165" spans="2:9" x14ac:dyDescent="0.25">
      <c r="B165" s="73" t="s">
        <v>268</v>
      </c>
    </row>
    <row r="166" spans="2:9" x14ac:dyDescent="0.25">
      <c r="B166" s="73" t="s">
        <v>269</v>
      </c>
    </row>
    <row r="167" spans="2:9" x14ac:dyDescent="0.25">
      <c r="B167" s="73" t="s">
        <v>270</v>
      </c>
    </row>
    <row r="168" spans="2:9" x14ac:dyDescent="0.25">
      <c r="B168" s="134" t="s">
        <v>271</v>
      </c>
      <c r="C168" s="83"/>
      <c r="D168" s="83"/>
      <c r="E168" s="83"/>
      <c r="F168" s="83"/>
      <c r="G168" s="83"/>
      <c r="H168" s="83"/>
      <c r="I168" s="83"/>
    </row>
    <row r="169" spans="2:9" x14ac:dyDescent="0.25">
      <c r="B169" s="129" t="s">
        <v>272</v>
      </c>
      <c r="C169" s="130"/>
      <c r="D169" s="130"/>
      <c r="E169" s="130"/>
      <c r="F169" s="130"/>
      <c r="G169" s="130"/>
      <c r="H169" s="130"/>
      <c r="I169" s="130"/>
    </row>
    <row r="170" spans="2:9" x14ac:dyDescent="0.25">
      <c r="B170" s="131" t="s">
        <v>273</v>
      </c>
      <c r="C170" s="130"/>
      <c r="D170" s="130"/>
      <c r="E170" s="130"/>
      <c r="F170" s="130"/>
      <c r="G170" s="130"/>
      <c r="H170" s="130"/>
      <c r="I170" s="130"/>
    </row>
    <row r="171" spans="2:9" x14ac:dyDescent="0.25">
      <c r="B171" s="131" t="s">
        <v>274</v>
      </c>
      <c r="C171" s="130"/>
      <c r="D171" s="130"/>
      <c r="E171" s="130"/>
      <c r="F171" s="130"/>
      <c r="G171" s="130"/>
      <c r="H171" s="130"/>
      <c r="I171" s="130"/>
    </row>
    <row r="172" spans="2:9" x14ac:dyDescent="0.25">
      <c r="B172" s="131" t="s">
        <v>275</v>
      </c>
      <c r="C172" s="130"/>
      <c r="D172" s="130"/>
      <c r="E172" s="130"/>
      <c r="F172" s="130"/>
      <c r="G172" s="130"/>
      <c r="H172" s="130"/>
      <c r="I172" s="130"/>
    </row>
    <row r="173" spans="2:9" x14ac:dyDescent="0.25">
      <c r="B173" s="131" t="s">
        <v>276</v>
      </c>
      <c r="C173" s="130"/>
      <c r="D173" s="130"/>
      <c r="E173" s="130"/>
      <c r="F173" s="130"/>
      <c r="G173" s="130"/>
      <c r="H173" s="130"/>
      <c r="I173" s="130"/>
    </row>
    <row r="174" spans="2:9" x14ac:dyDescent="0.25">
      <c r="B174" s="131" t="s">
        <v>458</v>
      </c>
      <c r="C174" s="130"/>
      <c r="D174" s="130"/>
      <c r="E174" s="130"/>
      <c r="F174" s="130"/>
      <c r="G174" s="130"/>
      <c r="H174" s="130"/>
      <c r="I174" s="130"/>
    </row>
    <row r="175" spans="2:9" x14ac:dyDescent="0.25">
      <c r="B175" s="131" t="s">
        <v>277</v>
      </c>
      <c r="C175" s="130"/>
      <c r="D175" s="130"/>
      <c r="E175" s="130"/>
      <c r="F175" s="130"/>
      <c r="G175" s="130"/>
      <c r="H175" s="130"/>
      <c r="I175" s="130"/>
    </row>
    <row r="176" spans="2:9" x14ac:dyDescent="0.25">
      <c r="B176" s="129" t="s">
        <v>278</v>
      </c>
      <c r="C176" s="130"/>
      <c r="D176" s="130"/>
      <c r="E176" s="130"/>
      <c r="F176" s="130"/>
      <c r="G176" s="130"/>
      <c r="H176" s="130"/>
      <c r="I176" s="130"/>
    </row>
    <row r="177" spans="2:9" x14ac:dyDescent="0.25">
      <c r="B177" s="131" t="s">
        <v>459</v>
      </c>
      <c r="C177" s="130"/>
      <c r="D177" s="130"/>
      <c r="E177" s="130"/>
      <c r="F177" s="130"/>
      <c r="G177" s="130"/>
      <c r="H177" s="130"/>
      <c r="I177" s="130"/>
    </row>
    <row r="178" spans="2:9" x14ac:dyDescent="0.25">
      <c r="B178" s="131" t="s">
        <v>460</v>
      </c>
      <c r="C178" s="130"/>
      <c r="D178" s="130"/>
      <c r="E178" s="130"/>
      <c r="F178" s="130"/>
      <c r="G178" s="130"/>
      <c r="H178" s="130"/>
      <c r="I178" s="130"/>
    </row>
    <row r="179" spans="2:9" x14ac:dyDescent="0.25">
      <c r="B179" s="131" t="s">
        <v>279</v>
      </c>
      <c r="C179" s="130"/>
      <c r="D179" s="130"/>
      <c r="E179" s="130"/>
      <c r="F179" s="130"/>
      <c r="G179" s="130"/>
      <c r="H179" s="130"/>
      <c r="I179" s="130"/>
    </row>
    <row r="180" spans="2:9" x14ac:dyDescent="0.25">
      <c r="B180" s="74" t="s">
        <v>280</v>
      </c>
    </row>
    <row r="181" spans="2:9" x14ac:dyDescent="0.25">
      <c r="B181" s="73" t="s">
        <v>281</v>
      </c>
    </row>
    <row r="182" spans="2:9" x14ac:dyDescent="0.25">
      <c r="B182" s="72" t="s">
        <v>282</v>
      </c>
    </row>
    <row r="183" spans="2:9" x14ac:dyDescent="0.25">
      <c r="B183" s="73" t="s">
        <v>283</v>
      </c>
    </row>
    <row r="184" spans="2:9" x14ac:dyDescent="0.25">
      <c r="B184" s="73" t="s">
        <v>284</v>
      </c>
    </row>
    <row r="185" spans="2:9" x14ac:dyDescent="0.25">
      <c r="B185" s="72" t="s">
        <v>285</v>
      </c>
    </row>
    <row r="186" spans="2:9" x14ac:dyDescent="0.25">
      <c r="B186" s="72" t="s">
        <v>286</v>
      </c>
    </row>
    <row r="187" spans="2:9" x14ac:dyDescent="0.25">
      <c r="B187" s="73" t="s">
        <v>287</v>
      </c>
    </row>
    <row r="188" spans="2:9" x14ac:dyDescent="0.25">
      <c r="B188" s="75" t="s">
        <v>288</v>
      </c>
    </row>
    <row r="189" spans="2:9" x14ac:dyDescent="0.25">
      <c r="B189" s="73" t="s">
        <v>289</v>
      </c>
    </row>
    <row r="190" spans="2:9" x14ac:dyDescent="0.25">
      <c r="B190" s="73" t="s">
        <v>290</v>
      </c>
    </row>
    <row r="191" spans="2:9" x14ac:dyDescent="0.25">
      <c r="B191" s="73" t="s">
        <v>291</v>
      </c>
    </row>
    <row r="192" spans="2:9" x14ac:dyDescent="0.25">
      <c r="B192" s="73" t="s">
        <v>292</v>
      </c>
    </row>
    <row r="193" spans="2:2" x14ac:dyDescent="0.25">
      <c r="B193" s="73" t="s">
        <v>293</v>
      </c>
    </row>
    <row r="194" spans="2:2" x14ac:dyDescent="0.25">
      <c r="B194" s="73" t="s">
        <v>294</v>
      </c>
    </row>
    <row r="195" spans="2:2" x14ac:dyDescent="0.25">
      <c r="B195" s="72" t="s">
        <v>295</v>
      </c>
    </row>
    <row r="196" spans="2:2" x14ac:dyDescent="0.25">
      <c r="B196" s="73" t="s">
        <v>296</v>
      </c>
    </row>
    <row r="197" spans="2:2" x14ac:dyDescent="0.25">
      <c r="B197" s="73" t="s">
        <v>297</v>
      </c>
    </row>
    <row r="198" spans="2:2" x14ac:dyDescent="0.25">
      <c r="B198" s="73" t="s">
        <v>298</v>
      </c>
    </row>
    <row r="199" spans="2:2" x14ac:dyDescent="0.25">
      <c r="B199" s="75" t="s">
        <v>299</v>
      </c>
    </row>
    <row r="200" spans="2:2" x14ac:dyDescent="0.25">
      <c r="B200" s="73" t="s">
        <v>300</v>
      </c>
    </row>
    <row r="201" spans="2:2" x14ac:dyDescent="0.25">
      <c r="B201" s="72" t="s">
        <v>301</v>
      </c>
    </row>
    <row r="202" spans="2:2" x14ac:dyDescent="0.25">
      <c r="B202" s="73" t="s">
        <v>302</v>
      </c>
    </row>
    <row r="203" spans="2:2" x14ac:dyDescent="0.25">
      <c r="B203" s="73" t="s">
        <v>303</v>
      </c>
    </row>
    <row r="204" spans="2:2" x14ac:dyDescent="0.25">
      <c r="B204" s="73" t="s">
        <v>304</v>
      </c>
    </row>
    <row r="205" spans="2:2" x14ac:dyDescent="0.25">
      <c r="B205" s="73" t="s">
        <v>305</v>
      </c>
    </row>
    <row r="206" spans="2:2" x14ac:dyDescent="0.25">
      <c r="B206" s="74" t="s">
        <v>306</v>
      </c>
    </row>
    <row r="207" spans="2:2" x14ac:dyDescent="0.25">
      <c r="B207" s="72" t="s">
        <v>307</v>
      </c>
    </row>
    <row r="208" spans="2:2" x14ac:dyDescent="0.25">
      <c r="B208" s="72" t="s">
        <v>308</v>
      </c>
    </row>
    <row r="209" spans="2:2" x14ac:dyDescent="0.25">
      <c r="B209" s="72" t="s">
        <v>309</v>
      </c>
    </row>
    <row r="210" spans="2:2" x14ac:dyDescent="0.25">
      <c r="B210" s="72" t="s">
        <v>310</v>
      </c>
    </row>
    <row r="211" spans="2:2" x14ac:dyDescent="0.25">
      <c r="B211" s="72" t="s">
        <v>311</v>
      </c>
    </row>
    <row r="212" spans="2:2" x14ac:dyDescent="0.25">
      <c r="B212" s="73" t="s">
        <v>312</v>
      </c>
    </row>
    <row r="213" spans="2:2" x14ac:dyDescent="0.25">
      <c r="B213" s="73" t="s">
        <v>313</v>
      </c>
    </row>
    <row r="214" spans="2:2" x14ac:dyDescent="0.25">
      <c r="B214" s="73" t="s">
        <v>314</v>
      </c>
    </row>
    <row r="215" spans="2:2" x14ac:dyDescent="0.25">
      <c r="B215" s="73" t="s">
        <v>315</v>
      </c>
    </row>
    <row r="216" spans="2:2" x14ac:dyDescent="0.25">
      <c r="B216" s="73" t="s">
        <v>316</v>
      </c>
    </row>
    <row r="217" spans="2:2" x14ac:dyDescent="0.25">
      <c r="B217" s="73" t="s">
        <v>317</v>
      </c>
    </row>
    <row r="218" spans="2:2" x14ac:dyDescent="0.25">
      <c r="B218" s="73" t="s">
        <v>318</v>
      </c>
    </row>
    <row r="219" spans="2:2" x14ac:dyDescent="0.25">
      <c r="B219" s="73" t="s">
        <v>319</v>
      </c>
    </row>
    <row r="220" spans="2:2" x14ac:dyDescent="0.25">
      <c r="B220" s="73" t="s">
        <v>320</v>
      </c>
    </row>
    <row r="221" spans="2:2" x14ac:dyDescent="0.25">
      <c r="B221" s="72" t="s">
        <v>321</v>
      </c>
    </row>
    <row r="222" spans="2:2" x14ac:dyDescent="0.25">
      <c r="B222" s="73" t="s">
        <v>322</v>
      </c>
    </row>
    <row r="223" spans="2:2" x14ac:dyDescent="0.25">
      <c r="B223" s="73" t="s">
        <v>323</v>
      </c>
    </row>
    <row r="224" spans="2:2" x14ac:dyDescent="0.25">
      <c r="B224" s="73" t="s">
        <v>324</v>
      </c>
    </row>
    <row r="225" spans="2:2" x14ac:dyDescent="0.25">
      <c r="B225" s="73" t="s">
        <v>325</v>
      </c>
    </row>
    <row r="226" spans="2:2" x14ac:dyDescent="0.25">
      <c r="B226" s="73" t="s">
        <v>326</v>
      </c>
    </row>
    <row r="227" spans="2:2" x14ac:dyDescent="0.25">
      <c r="B227" s="73" t="s">
        <v>327</v>
      </c>
    </row>
    <row r="228" spans="2:2" x14ac:dyDescent="0.25">
      <c r="B228" s="73" t="s">
        <v>328</v>
      </c>
    </row>
    <row r="229" spans="2:2" x14ac:dyDescent="0.25">
      <c r="B229" s="73" t="s">
        <v>329</v>
      </c>
    </row>
    <row r="230" spans="2:2" x14ac:dyDescent="0.25">
      <c r="B230" s="73" t="s">
        <v>330</v>
      </c>
    </row>
    <row r="231" spans="2:2" x14ac:dyDescent="0.25">
      <c r="B231" s="73" t="s">
        <v>331</v>
      </c>
    </row>
    <row r="232" spans="2:2" x14ac:dyDescent="0.25">
      <c r="B232" s="73" t="s">
        <v>332</v>
      </c>
    </row>
    <row r="233" spans="2:2" x14ac:dyDescent="0.25">
      <c r="B233" s="73" t="s">
        <v>333</v>
      </c>
    </row>
    <row r="234" spans="2:2" x14ac:dyDescent="0.25">
      <c r="B234" s="73" t="s">
        <v>334</v>
      </c>
    </row>
    <row r="235" spans="2:2" x14ac:dyDescent="0.25">
      <c r="B235" s="73" t="s">
        <v>335</v>
      </c>
    </row>
    <row r="236" spans="2:2" x14ac:dyDescent="0.25">
      <c r="B236" s="73" t="s">
        <v>336</v>
      </c>
    </row>
    <row r="237" spans="2:2" x14ac:dyDescent="0.25">
      <c r="B237" s="75" t="s">
        <v>337</v>
      </c>
    </row>
    <row r="238" spans="2:2" x14ac:dyDescent="0.25">
      <c r="B238" s="74" t="s">
        <v>338</v>
      </c>
    </row>
    <row r="239" spans="2:2" x14ac:dyDescent="0.25">
      <c r="B239" s="73" t="s">
        <v>339</v>
      </c>
    </row>
    <row r="240" spans="2:2" x14ac:dyDescent="0.25">
      <c r="B240" s="75" t="s">
        <v>340</v>
      </c>
    </row>
    <row r="241" spans="2:2" x14ac:dyDescent="0.25">
      <c r="B241" s="73" t="s">
        <v>341</v>
      </c>
    </row>
    <row r="242" spans="2:2" x14ac:dyDescent="0.25">
      <c r="B242" s="73" t="s">
        <v>342</v>
      </c>
    </row>
    <row r="243" spans="2:2" x14ac:dyDescent="0.25">
      <c r="B243" s="73" t="s">
        <v>343</v>
      </c>
    </row>
    <row r="244" spans="2:2" x14ac:dyDescent="0.25">
      <c r="B244" s="73" t="s">
        <v>344</v>
      </c>
    </row>
    <row r="245" spans="2:2" x14ac:dyDescent="0.25">
      <c r="B245" s="72" t="s">
        <v>345</v>
      </c>
    </row>
    <row r="246" spans="2:2" x14ac:dyDescent="0.25">
      <c r="B246" s="73" t="s">
        <v>346</v>
      </c>
    </row>
    <row r="247" spans="2:2" x14ac:dyDescent="0.25">
      <c r="B247" s="73" t="s">
        <v>347</v>
      </c>
    </row>
    <row r="248" spans="2:2" x14ac:dyDescent="0.25">
      <c r="B248" s="73" t="s">
        <v>348</v>
      </c>
    </row>
    <row r="249" spans="2:2" x14ac:dyDescent="0.25">
      <c r="B249" s="73" t="s">
        <v>349</v>
      </c>
    </row>
    <row r="250" spans="2:2" x14ac:dyDescent="0.25">
      <c r="B250" s="73" t="s">
        <v>350</v>
      </c>
    </row>
    <row r="251" spans="2:2" x14ac:dyDescent="0.25">
      <c r="B251" s="73" t="s">
        <v>351</v>
      </c>
    </row>
    <row r="252" spans="2:2" x14ac:dyDescent="0.25">
      <c r="B252" s="73" t="s">
        <v>352</v>
      </c>
    </row>
    <row r="253" spans="2:2" x14ac:dyDescent="0.25">
      <c r="B253" s="73" t="s">
        <v>353</v>
      </c>
    </row>
    <row r="254" spans="2:2" x14ac:dyDescent="0.25">
      <c r="B254" s="73" t="s">
        <v>354</v>
      </c>
    </row>
    <row r="255" spans="2:2" x14ac:dyDescent="0.25">
      <c r="B255" s="73" t="s">
        <v>355</v>
      </c>
    </row>
    <row r="256" spans="2:2" x14ac:dyDescent="0.25">
      <c r="B256" s="73" t="s">
        <v>356</v>
      </c>
    </row>
    <row r="257" spans="2:2" x14ac:dyDescent="0.25">
      <c r="B257" s="75" t="s">
        <v>357</v>
      </c>
    </row>
    <row r="258" spans="2:2" x14ac:dyDescent="0.25">
      <c r="B258" s="73" t="s">
        <v>358</v>
      </c>
    </row>
    <row r="259" spans="2:2" x14ac:dyDescent="0.25">
      <c r="B259" s="73" t="s">
        <v>359</v>
      </c>
    </row>
    <row r="260" spans="2:2" x14ac:dyDescent="0.25">
      <c r="B260" s="75" t="s">
        <v>360</v>
      </c>
    </row>
    <row r="261" spans="2:2" x14ac:dyDescent="0.25">
      <c r="B261" s="72" t="s">
        <v>361</v>
      </c>
    </row>
    <row r="262" spans="2:2" x14ac:dyDescent="0.25">
      <c r="B262" s="73" t="s">
        <v>362</v>
      </c>
    </row>
    <row r="263" spans="2:2" x14ac:dyDescent="0.25">
      <c r="B263" s="73" t="s">
        <v>363</v>
      </c>
    </row>
    <row r="264" spans="2:2" x14ac:dyDescent="0.25">
      <c r="B264" s="73" t="s">
        <v>364</v>
      </c>
    </row>
    <row r="265" spans="2:2" x14ac:dyDescent="0.25">
      <c r="B265" s="73" t="s">
        <v>365</v>
      </c>
    </row>
    <row r="266" spans="2:2" x14ac:dyDescent="0.25">
      <c r="B266" s="73" t="s">
        <v>366</v>
      </c>
    </row>
    <row r="267" spans="2:2" x14ac:dyDescent="0.25">
      <c r="B267" s="73" t="s">
        <v>367</v>
      </c>
    </row>
    <row r="268" spans="2:2" x14ac:dyDescent="0.25">
      <c r="B268" s="73" t="s">
        <v>368</v>
      </c>
    </row>
    <row r="269" spans="2:2" x14ac:dyDescent="0.25">
      <c r="B269" s="73" t="s">
        <v>369</v>
      </c>
    </row>
    <row r="270" spans="2:2" x14ac:dyDescent="0.25">
      <c r="B270" s="74" t="s">
        <v>370</v>
      </c>
    </row>
    <row r="271" spans="2:2" x14ac:dyDescent="0.25">
      <c r="B271" s="72" t="s">
        <v>371</v>
      </c>
    </row>
    <row r="272" spans="2:2" x14ac:dyDescent="0.25">
      <c r="B272" s="73" t="s">
        <v>372</v>
      </c>
    </row>
    <row r="273" spans="2:2" x14ac:dyDescent="0.25">
      <c r="B273" s="73" t="s">
        <v>373</v>
      </c>
    </row>
    <row r="274" spans="2:2" x14ac:dyDescent="0.25">
      <c r="B274" s="73" t="s">
        <v>374</v>
      </c>
    </row>
    <row r="275" spans="2:2" x14ac:dyDescent="0.25">
      <c r="B275" s="72" t="s">
        <v>375</v>
      </c>
    </row>
    <row r="276" spans="2:2" x14ac:dyDescent="0.25">
      <c r="B276" s="73" t="s">
        <v>376</v>
      </c>
    </row>
    <row r="277" spans="2:2" x14ac:dyDescent="0.25">
      <c r="B277" s="73" t="s">
        <v>377</v>
      </c>
    </row>
    <row r="278" spans="2:2" x14ac:dyDescent="0.25">
      <c r="B278" s="73" t="s">
        <v>378</v>
      </c>
    </row>
    <row r="279" spans="2:2" x14ac:dyDescent="0.25">
      <c r="B279" s="73" t="s">
        <v>379</v>
      </c>
    </row>
    <row r="280" spans="2:2" x14ac:dyDescent="0.25">
      <c r="B280" s="73" t="s">
        <v>380</v>
      </c>
    </row>
    <row r="281" spans="2:2" x14ac:dyDescent="0.25">
      <c r="B281" s="73" t="s">
        <v>381</v>
      </c>
    </row>
    <row r="282" spans="2:2" x14ac:dyDescent="0.25">
      <c r="B282" s="73" t="s">
        <v>382</v>
      </c>
    </row>
    <row r="283" spans="2:2" x14ac:dyDescent="0.25">
      <c r="B283" s="73" t="s">
        <v>383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C5:P43"/>
  <sheetViews>
    <sheetView topLeftCell="A13" workbookViewId="0">
      <selection activeCell="E1" sqref="D1:E1"/>
    </sheetView>
  </sheetViews>
  <sheetFormatPr baseColWidth="10" defaultRowHeight="15" x14ac:dyDescent="0.25"/>
  <cols>
    <col min="4" max="4" width="8.5703125" customWidth="1"/>
    <col min="9" max="9" width="10" customWidth="1"/>
  </cols>
  <sheetData>
    <row r="5" spans="3:12" x14ac:dyDescent="0.25">
      <c r="C5" s="79" t="s">
        <v>407</v>
      </c>
      <c r="D5" s="79"/>
      <c r="E5" s="79"/>
    </row>
    <row r="7" spans="3:12" x14ac:dyDescent="0.25">
      <c r="C7" t="s">
        <v>406</v>
      </c>
    </row>
    <row r="8" spans="3:12" x14ac:dyDescent="0.25">
      <c r="C8" t="s">
        <v>384</v>
      </c>
      <c r="D8" s="32"/>
      <c r="E8" s="33"/>
      <c r="F8" s="32"/>
    </row>
    <row r="10" spans="3:12" x14ac:dyDescent="0.25">
      <c r="C10" s="14" t="s">
        <v>385</v>
      </c>
      <c r="D10" s="14"/>
      <c r="E10" s="14"/>
      <c r="F10" s="14"/>
      <c r="G10" s="14"/>
      <c r="H10" s="14"/>
      <c r="I10" s="14"/>
      <c r="J10" s="14"/>
      <c r="K10" s="14"/>
      <c r="L10" s="14"/>
    </row>
    <row r="11" spans="3:12" x14ac:dyDescent="0.25">
      <c r="C11" s="14" t="s">
        <v>386</v>
      </c>
      <c r="D11" s="48"/>
      <c r="E11" s="14"/>
      <c r="F11" s="14"/>
      <c r="G11" s="14"/>
      <c r="H11" s="14"/>
      <c r="I11" s="14"/>
      <c r="J11" s="14"/>
      <c r="K11" s="14"/>
      <c r="L11" s="14"/>
    </row>
    <row r="12" spans="3:12" x14ac:dyDescent="0.25">
      <c r="C12" s="14"/>
      <c r="D12" s="48"/>
      <c r="E12" s="14"/>
      <c r="F12" s="14"/>
      <c r="G12" s="14"/>
      <c r="H12" s="14"/>
      <c r="I12" s="14"/>
      <c r="J12" s="14"/>
      <c r="K12" s="14"/>
      <c r="L12" s="14"/>
    </row>
    <row r="13" spans="3:12" x14ac:dyDescent="0.25">
      <c r="C13" s="14" t="s">
        <v>395</v>
      </c>
      <c r="D13" s="14"/>
      <c r="E13" s="14"/>
      <c r="F13" s="14"/>
      <c r="G13" s="14"/>
      <c r="H13" s="14"/>
      <c r="I13" s="14"/>
      <c r="J13" s="14"/>
      <c r="K13" s="14"/>
      <c r="L13" s="14"/>
    </row>
    <row r="14" spans="3:12" x14ac:dyDescent="0.25">
      <c r="C14" s="14"/>
      <c r="D14" s="14"/>
      <c r="E14" s="14"/>
      <c r="F14" s="14"/>
      <c r="G14" s="14"/>
      <c r="H14" s="14"/>
      <c r="I14" s="14"/>
      <c r="J14" s="14"/>
      <c r="K14" s="14"/>
      <c r="L14" s="14"/>
    </row>
    <row r="15" spans="3:12" x14ac:dyDescent="0.25">
      <c r="C15" s="14" t="s">
        <v>402</v>
      </c>
      <c r="D15" s="14"/>
      <c r="E15" s="14"/>
      <c r="F15" s="14"/>
      <c r="G15" s="14"/>
      <c r="H15" s="14"/>
      <c r="I15" s="14"/>
      <c r="J15" s="14"/>
      <c r="K15" s="14"/>
      <c r="L15" s="14"/>
    </row>
    <row r="16" spans="3:12" x14ac:dyDescent="0.25">
      <c r="C16" s="14" t="s">
        <v>387</v>
      </c>
      <c r="D16" s="14"/>
      <c r="E16" s="14"/>
      <c r="F16" s="14"/>
      <c r="G16" s="14"/>
      <c r="H16" s="14"/>
      <c r="I16" s="14"/>
      <c r="J16" s="14"/>
      <c r="K16" s="14"/>
      <c r="L16" s="14"/>
    </row>
    <row r="17" spans="3:15" x14ac:dyDescent="0.25">
      <c r="C17" s="14" t="s">
        <v>388</v>
      </c>
      <c r="D17" s="14"/>
      <c r="E17" s="14"/>
      <c r="F17" s="14"/>
      <c r="G17" s="14"/>
      <c r="H17" s="14"/>
      <c r="I17" s="14"/>
      <c r="J17" s="14"/>
      <c r="K17" s="14"/>
      <c r="L17" s="14"/>
    </row>
    <row r="18" spans="3:15" x14ac:dyDescent="0.25">
      <c r="C18" s="14" t="s">
        <v>389</v>
      </c>
      <c r="D18" s="14"/>
      <c r="E18" s="14"/>
      <c r="F18" s="14"/>
      <c r="G18" s="14"/>
      <c r="H18" s="14"/>
      <c r="I18" s="14"/>
      <c r="J18" s="14"/>
      <c r="K18" s="14"/>
      <c r="L18" s="14"/>
    </row>
    <row r="19" spans="3:15" x14ac:dyDescent="0.25">
      <c r="C19" s="14" t="s">
        <v>390</v>
      </c>
      <c r="D19" s="14"/>
      <c r="E19" s="14"/>
      <c r="F19" s="14"/>
      <c r="G19" s="14"/>
      <c r="H19" s="14"/>
      <c r="I19" s="14"/>
      <c r="J19" s="14"/>
      <c r="K19" s="14"/>
      <c r="L19" s="14"/>
    </row>
    <row r="20" spans="3:15" x14ac:dyDescent="0.25">
      <c r="C20" s="14" t="s">
        <v>391</v>
      </c>
      <c r="D20" s="14"/>
      <c r="E20" s="14"/>
      <c r="F20" s="14"/>
      <c r="G20" s="14"/>
      <c r="H20" s="14"/>
      <c r="I20" s="14"/>
      <c r="J20" s="14"/>
      <c r="K20" s="14"/>
      <c r="L20" s="14"/>
    </row>
    <row r="21" spans="3:15" x14ac:dyDescent="0.25">
      <c r="C21" s="14" t="s">
        <v>392</v>
      </c>
      <c r="D21" s="14"/>
      <c r="E21" s="14"/>
      <c r="F21" s="14"/>
      <c r="G21" s="14"/>
      <c r="H21" s="14"/>
      <c r="I21" s="14"/>
      <c r="J21" s="14"/>
      <c r="K21" s="14"/>
      <c r="L21" s="14"/>
    </row>
    <row r="22" spans="3:15" x14ac:dyDescent="0.25">
      <c r="C22" s="14" t="s">
        <v>396</v>
      </c>
      <c r="D22" s="14"/>
      <c r="E22" s="14"/>
      <c r="F22" s="14"/>
      <c r="G22" s="14"/>
      <c r="H22" s="14"/>
      <c r="I22" s="14"/>
      <c r="J22" s="14"/>
      <c r="K22" s="14"/>
      <c r="L22" s="14"/>
    </row>
    <row r="23" spans="3:15" x14ac:dyDescent="0.25">
      <c r="C23" s="14" t="s">
        <v>397</v>
      </c>
      <c r="D23" s="14"/>
      <c r="E23" s="14"/>
      <c r="F23" s="14"/>
      <c r="G23" s="14"/>
      <c r="H23" s="14"/>
      <c r="I23" s="14"/>
      <c r="J23" s="14"/>
      <c r="K23" s="14"/>
      <c r="L23" s="14"/>
    </row>
    <row r="24" spans="3:15" x14ac:dyDescent="0.25">
      <c r="C24" s="14"/>
      <c r="D24" s="14"/>
      <c r="E24" s="14"/>
      <c r="F24" s="14"/>
      <c r="G24" s="14"/>
      <c r="H24" s="14"/>
      <c r="I24" s="14"/>
      <c r="J24" s="14"/>
      <c r="K24" s="14"/>
      <c r="L24" s="14"/>
    </row>
    <row r="25" spans="3:15" x14ac:dyDescent="0.25">
      <c r="C25" s="14" t="s">
        <v>403</v>
      </c>
      <c r="D25" s="14"/>
      <c r="E25" s="14"/>
      <c r="F25" s="14"/>
      <c r="G25" s="14"/>
      <c r="H25" s="14"/>
      <c r="I25" s="14"/>
      <c r="J25" s="14"/>
      <c r="K25" s="14"/>
      <c r="L25" s="14"/>
    </row>
    <row r="26" spans="3:15" x14ac:dyDescent="0.25">
      <c r="C26" s="77" t="s">
        <v>470</v>
      </c>
      <c r="D26" s="14"/>
      <c r="E26" s="14" t="s">
        <v>469</v>
      </c>
      <c r="F26" s="14"/>
      <c r="G26" s="14"/>
      <c r="H26" s="14"/>
      <c r="I26" s="14"/>
      <c r="J26" s="14"/>
      <c r="K26" s="14"/>
    </row>
    <row r="27" spans="3:15" x14ac:dyDescent="0.25">
      <c r="C27" s="14" t="s">
        <v>468</v>
      </c>
      <c r="D27" s="14"/>
      <c r="E27" s="77"/>
      <c r="F27" s="14"/>
      <c r="G27" s="14"/>
      <c r="H27" s="14"/>
      <c r="I27" s="14"/>
      <c r="J27" s="14" t="s">
        <v>394</v>
      </c>
      <c r="K27" s="14"/>
      <c r="L27" s="14"/>
      <c r="M27" s="14"/>
      <c r="N27" s="14"/>
      <c r="O27" s="14"/>
    </row>
    <row r="28" spans="3:15" x14ac:dyDescent="0.25">
      <c r="I28" s="14"/>
      <c r="J28" s="14"/>
      <c r="K28" s="14"/>
      <c r="L28" s="14"/>
    </row>
    <row r="29" spans="3:15" x14ac:dyDescent="0.25">
      <c r="C29" s="14" t="s">
        <v>466</v>
      </c>
      <c r="D29" s="14"/>
      <c r="E29" s="14"/>
      <c r="F29" s="14"/>
      <c r="G29" s="14"/>
      <c r="H29" s="14"/>
      <c r="I29" s="14"/>
      <c r="J29" s="14"/>
      <c r="K29" s="14"/>
      <c r="L29" s="14"/>
    </row>
    <row r="30" spans="3:15" x14ac:dyDescent="0.25">
      <c r="C30" s="14" t="s">
        <v>467</v>
      </c>
      <c r="D30" s="14"/>
      <c r="E30" s="14"/>
      <c r="F30" s="14"/>
      <c r="G30" s="14"/>
      <c r="H30" s="14"/>
      <c r="I30" s="14"/>
      <c r="J30" s="14"/>
      <c r="K30" s="14"/>
      <c r="L30" s="14"/>
    </row>
    <row r="31" spans="3:15" x14ac:dyDescent="0.25">
      <c r="C31" s="14" t="s">
        <v>465</v>
      </c>
      <c r="D31" s="83"/>
      <c r="E31" s="83"/>
      <c r="F31" s="83"/>
      <c r="G31" s="84"/>
      <c r="H31" s="84"/>
      <c r="I31" s="84"/>
      <c r="J31" s="84"/>
      <c r="K31" s="14"/>
      <c r="L31" s="14"/>
    </row>
    <row r="32" spans="3:15" x14ac:dyDescent="0.25">
      <c r="C32" s="14"/>
      <c r="D32" s="83"/>
      <c r="E32" s="83"/>
      <c r="F32" s="83"/>
      <c r="G32" s="84"/>
      <c r="H32" s="84"/>
      <c r="I32" s="84"/>
      <c r="J32" s="84"/>
      <c r="K32" s="14"/>
      <c r="L32" s="14"/>
    </row>
    <row r="33" spans="3:16" x14ac:dyDescent="0.25">
      <c r="C33" s="14" t="s">
        <v>393</v>
      </c>
      <c r="D33" s="14"/>
      <c r="E33" s="14"/>
      <c r="F33" s="14"/>
      <c r="G33" s="14"/>
      <c r="H33" s="14"/>
      <c r="I33" s="14"/>
      <c r="J33" s="14"/>
      <c r="K33" s="14"/>
      <c r="L33" s="14"/>
    </row>
    <row r="34" spans="3:16" x14ac:dyDescent="0.25">
      <c r="C34" s="14"/>
      <c r="D34" s="14"/>
      <c r="E34" s="14"/>
      <c r="F34" s="14"/>
      <c r="G34" s="14"/>
      <c r="H34" s="14"/>
      <c r="I34" s="14"/>
      <c r="J34" s="14"/>
      <c r="K34" s="14"/>
      <c r="L34" s="14"/>
    </row>
    <row r="35" spans="3:16" x14ac:dyDescent="0.25">
      <c r="C35" s="14" t="s">
        <v>404</v>
      </c>
      <c r="D35" s="14"/>
      <c r="E35" s="14"/>
      <c r="F35" s="14"/>
      <c r="G35" s="14"/>
      <c r="H35" s="14"/>
      <c r="I35" s="14"/>
      <c r="J35" s="14"/>
      <c r="K35" s="14"/>
      <c r="L35" s="14"/>
    </row>
    <row r="36" spans="3:16" x14ac:dyDescent="0.25">
      <c r="C36" s="14"/>
      <c r="D36" s="14"/>
      <c r="E36" s="14"/>
      <c r="F36" s="14"/>
      <c r="G36" s="14"/>
      <c r="H36" s="14"/>
      <c r="I36" s="14"/>
      <c r="J36" s="14"/>
      <c r="K36" s="14"/>
      <c r="L36" s="14"/>
    </row>
    <row r="37" spans="3:16" x14ac:dyDescent="0.25">
      <c r="C37" s="14" t="s">
        <v>405</v>
      </c>
      <c r="D37" s="14"/>
      <c r="E37" s="14"/>
      <c r="F37" s="14"/>
      <c r="G37" s="14"/>
      <c r="H37" s="14"/>
      <c r="I37" s="14"/>
      <c r="J37" s="14"/>
      <c r="K37" s="14"/>
      <c r="L37" s="14"/>
    </row>
    <row r="38" spans="3:16" x14ac:dyDescent="0.25">
      <c r="C38" s="14"/>
      <c r="D38" s="14"/>
      <c r="E38" s="14"/>
      <c r="F38" s="14"/>
      <c r="G38" s="14"/>
      <c r="H38" s="14"/>
      <c r="I38" s="14"/>
      <c r="J38" s="14"/>
      <c r="K38" s="14"/>
      <c r="L38" s="14"/>
    </row>
    <row r="39" spans="3:16" x14ac:dyDescent="0.25">
      <c r="C39" s="14" t="s">
        <v>398</v>
      </c>
      <c r="D39" s="14"/>
      <c r="E39" s="14"/>
      <c r="F39" s="14"/>
      <c r="G39" s="14"/>
      <c r="H39" s="14"/>
      <c r="I39" s="14"/>
      <c r="J39" s="14"/>
      <c r="K39" s="14"/>
      <c r="L39" s="14"/>
    </row>
    <row r="40" spans="3:16" x14ac:dyDescent="0.25">
      <c r="C40" s="14"/>
      <c r="D40" s="14"/>
      <c r="E40" s="14"/>
      <c r="F40" s="14"/>
      <c r="G40" s="14"/>
      <c r="H40" s="14"/>
      <c r="I40" s="14"/>
      <c r="J40" s="14"/>
      <c r="K40" s="14"/>
      <c r="L40" s="14"/>
    </row>
    <row r="41" spans="3:16" x14ac:dyDescent="0.25">
      <c r="C41" s="14" t="s">
        <v>399</v>
      </c>
      <c r="D41" s="14"/>
      <c r="E41" s="14"/>
      <c r="F41" s="14"/>
      <c r="G41" s="14"/>
      <c r="H41" s="14"/>
      <c r="I41" s="14"/>
      <c r="J41" s="14"/>
      <c r="K41" s="14"/>
      <c r="L41" s="14"/>
    </row>
    <row r="42" spans="3:16" x14ac:dyDescent="0.25">
      <c r="C42" s="14"/>
      <c r="D42" s="14"/>
      <c r="E42" s="14"/>
      <c r="F42" s="14"/>
      <c r="G42" s="14"/>
      <c r="H42" s="14"/>
      <c r="I42" s="14"/>
      <c r="J42" s="14"/>
      <c r="K42" s="14"/>
      <c r="L42" s="14"/>
    </row>
    <row r="43" spans="3:16" x14ac:dyDescent="0.25">
      <c r="C43" s="14" t="s">
        <v>400</v>
      </c>
      <c r="D43" s="14"/>
      <c r="E43" s="14"/>
      <c r="F43" s="14"/>
      <c r="G43" s="14"/>
      <c r="H43" s="14"/>
      <c r="I43" s="14"/>
      <c r="J43" s="14"/>
      <c r="K43" s="14"/>
      <c r="L43" s="14"/>
      <c r="M43" s="14"/>
      <c r="N43" s="14"/>
      <c r="O43" s="14"/>
      <c r="P43"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ÍNDICES</vt:lpstr>
      <vt:lpstr>HABITAT</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Diversidad Animal SIO</cp:lastModifiedBy>
  <dcterms:created xsi:type="dcterms:W3CDTF">2013-04-05T17:07:34Z</dcterms:created>
  <dcterms:modified xsi:type="dcterms:W3CDTF">2023-04-11T07:57:55Z</dcterms:modified>
</cp:coreProperties>
</file>